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8445" activeTab="1"/>
  </bookViews>
  <sheets>
    <sheet name="3ème cat Junior" sheetId="1" r:id="rId1"/>
    <sheet name="Pass" sheetId="2" r:id="rId2"/>
  </sheets>
  <externalReferences>
    <externalReference r:id="rId3"/>
    <externalReference r:id="rId4"/>
  </externalReferences>
  <calcPr calcId="125725"/>
</workbook>
</file>

<file path=xl/calcChain.xml><?xml version="1.0" encoding="utf-8"?>
<calcChain xmlns="http://schemas.openxmlformats.org/spreadsheetml/2006/main">
  <c r="G197" i="2"/>
  <c r="F197"/>
  <c r="E197"/>
  <c r="D197"/>
  <c r="C197"/>
  <c r="A197"/>
  <c r="G196"/>
  <c r="F196"/>
  <c r="E196"/>
  <c r="D196"/>
  <c r="C196"/>
  <c r="A196"/>
  <c r="G195"/>
  <c r="F195"/>
  <c r="E195"/>
  <c r="D195"/>
  <c r="C195"/>
  <c r="A195"/>
  <c r="G194"/>
  <c r="F194"/>
  <c r="E194"/>
  <c r="D194"/>
  <c r="C194"/>
  <c r="A194"/>
  <c r="G193"/>
  <c r="F193"/>
  <c r="E193"/>
  <c r="D193"/>
  <c r="C193"/>
  <c r="A193"/>
  <c r="G192"/>
  <c r="F192"/>
  <c r="E192"/>
  <c r="D192"/>
  <c r="C192"/>
  <c r="A192"/>
  <c r="G191"/>
  <c r="F191"/>
  <c r="E191"/>
  <c r="D191"/>
  <c r="C191"/>
  <c r="A191"/>
  <c r="G190"/>
  <c r="F190"/>
  <c r="E190"/>
  <c r="D190"/>
  <c r="C190"/>
  <c r="A190"/>
  <c r="G189"/>
  <c r="F189"/>
  <c r="E189"/>
  <c r="D189"/>
  <c r="C189"/>
  <c r="A189"/>
  <c r="G188"/>
  <c r="F188"/>
  <c r="E188"/>
  <c r="D188"/>
  <c r="C188"/>
  <c r="A188"/>
  <c r="G187"/>
  <c r="F187"/>
  <c r="E187"/>
  <c r="D187"/>
  <c r="C187"/>
  <c r="A187"/>
  <c r="G186"/>
  <c r="F186"/>
  <c r="E186"/>
  <c r="D186"/>
  <c r="C186"/>
  <c r="A186"/>
  <c r="G185"/>
  <c r="F185"/>
  <c r="E185"/>
  <c r="D185"/>
  <c r="C185"/>
  <c r="A185"/>
  <c r="G184"/>
  <c r="F184"/>
  <c r="E184"/>
  <c r="D184"/>
  <c r="C184"/>
  <c r="A184"/>
  <c r="G183"/>
  <c r="F183"/>
  <c r="E183"/>
  <c r="D183"/>
  <c r="C183"/>
  <c r="A183"/>
  <c r="G182"/>
  <c r="F182"/>
  <c r="E182"/>
  <c r="D182"/>
  <c r="C182"/>
  <c r="A182"/>
  <c r="G181"/>
  <c r="F181"/>
  <c r="E181"/>
  <c r="D181"/>
  <c r="C181"/>
  <c r="A181"/>
  <c r="G180"/>
  <c r="F180"/>
  <c r="E180"/>
  <c r="D180"/>
  <c r="C180"/>
  <c r="A180"/>
  <c r="G179"/>
  <c r="F179"/>
  <c r="E179"/>
  <c r="D179"/>
  <c r="C179"/>
  <c r="A179"/>
  <c r="G178"/>
  <c r="F178"/>
  <c r="E178"/>
  <c r="D178"/>
  <c r="C178"/>
  <c r="A178"/>
  <c r="G177"/>
  <c r="F177"/>
  <c r="E177"/>
  <c r="D177"/>
  <c r="C177"/>
  <c r="A177"/>
  <c r="G176"/>
  <c r="F176"/>
  <c r="E176"/>
  <c r="D176"/>
  <c r="C176"/>
  <c r="A176"/>
  <c r="G175"/>
  <c r="F175"/>
  <c r="E175"/>
  <c r="D175"/>
  <c r="C175"/>
  <c r="A175"/>
  <c r="G174"/>
  <c r="F174"/>
  <c r="E174"/>
  <c r="D174"/>
  <c r="C174"/>
  <c r="A174"/>
  <c r="G173"/>
  <c r="F173"/>
  <c r="E173"/>
  <c r="D173"/>
  <c r="C173"/>
  <c r="A173"/>
  <c r="G172"/>
  <c r="F172"/>
  <c r="E172"/>
  <c r="D172"/>
  <c r="C172"/>
  <c r="A172"/>
  <c r="G171"/>
  <c r="F171"/>
  <c r="E171"/>
  <c r="D171"/>
  <c r="C171"/>
  <c r="A171"/>
  <c r="G170"/>
  <c r="F170"/>
  <c r="E170"/>
  <c r="D170"/>
  <c r="C170"/>
  <c r="A170"/>
  <c r="G169"/>
  <c r="F169"/>
  <c r="E169"/>
  <c r="D169"/>
  <c r="C169"/>
  <c r="A169"/>
  <c r="G168"/>
  <c r="F168"/>
  <c r="E168"/>
  <c r="D168"/>
  <c r="C168"/>
  <c r="A168"/>
  <c r="G167"/>
  <c r="F167"/>
  <c r="E167"/>
  <c r="D167"/>
  <c r="C167"/>
  <c r="A167"/>
  <c r="G166"/>
  <c r="F166"/>
  <c r="E166"/>
  <c r="D166"/>
  <c r="C166"/>
  <c r="A166"/>
  <c r="G165"/>
  <c r="F165"/>
  <c r="E165"/>
  <c r="D165"/>
  <c r="C165"/>
  <c r="A165"/>
  <c r="G164"/>
  <c r="F164"/>
  <c r="E164"/>
  <c r="D164"/>
  <c r="C164"/>
  <c r="A164"/>
  <c r="G163"/>
  <c r="F163"/>
  <c r="E163"/>
  <c r="D163"/>
  <c r="C163"/>
  <c r="A163"/>
  <c r="G162"/>
  <c r="F162"/>
  <c r="E162"/>
  <c r="D162"/>
  <c r="C162"/>
  <c r="A162"/>
  <c r="G161"/>
  <c r="F161"/>
  <c r="E161"/>
  <c r="D161"/>
  <c r="C161"/>
  <c r="A161"/>
  <c r="G160"/>
  <c r="F160"/>
  <c r="E160"/>
  <c r="D160"/>
  <c r="C160"/>
  <c r="A160"/>
  <c r="G159"/>
  <c r="F159"/>
  <c r="E159"/>
  <c r="D159"/>
  <c r="C159"/>
  <c r="A159"/>
  <c r="G158"/>
  <c r="F158"/>
  <c r="E158"/>
  <c r="D158"/>
  <c r="C158"/>
  <c r="A158"/>
  <c r="G157"/>
  <c r="F157"/>
  <c r="E157"/>
  <c r="D157"/>
  <c r="C157"/>
  <c r="A157"/>
  <c r="G156"/>
  <c r="F156"/>
  <c r="E156"/>
  <c r="D156"/>
  <c r="C156"/>
  <c r="A156"/>
  <c r="G155"/>
  <c r="F155"/>
  <c r="E155"/>
  <c r="D155"/>
  <c r="C155"/>
  <c r="A155"/>
  <c r="G154"/>
  <c r="F154"/>
  <c r="E154"/>
  <c r="D154"/>
  <c r="C154"/>
  <c r="A154"/>
  <c r="G153"/>
  <c r="F153"/>
  <c r="E153"/>
  <c r="D153"/>
  <c r="C153"/>
  <c r="A153"/>
  <c r="G152"/>
  <c r="F152"/>
  <c r="E152"/>
  <c r="D152"/>
  <c r="C152"/>
  <c r="A152"/>
  <c r="G151"/>
  <c r="F151"/>
  <c r="E151"/>
  <c r="D151"/>
  <c r="C151"/>
  <c r="A151"/>
  <c r="G150"/>
  <c r="F150"/>
  <c r="E150"/>
  <c r="D150"/>
  <c r="C150"/>
  <c r="A150"/>
  <c r="G149"/>
  <c r="F149"/>
  <c r="E149"/>
  <c r="D149"/>
  <c r="C149"/>
  <c r="A149"/>
  <c r="G148"/>
  <c r="F148"/>
  <c r="E148"/>
  <c r="D148"/>
  <c r="C148"/>
  <c r="A148"/>
  <c r="G147"/>
  <c r="F147"/>
  <c r="E147"/>
  <c r="D147"/>
  <c r="C147"/>
  <c r="A147"/>
  <c r="G146"/>
  <c r="F146"/>
  <c r="E146"/>
  <c r="D146"/>
  <c r="C146"/>
  <c r="A146"/>
  <c r="G145"/>
  <c r="F145"/>
  <c r="E145"/>
  <c r="D145"/>
  <c r="C145"/>
  <c r="A145"/>
  <c r="G144"/>
  <c r="F144"/>
  <c r="E144"/>
  <c r="D144"/>
  <c r="C144"/>
  <c r="A144"/>
  <c r="G143"/>
  <c r="F143"/>
  <c r="E143"/>
  <c r="D143"/>
  <c r="C143"/>
  <c r="A143"/>
  <c r="G142"/>
  <c r="F142"/>
  <c r="E142"/>
  <c r="D142"/>
  <c r="C142"/>
  <c r="A142"/>
  <c r="G141"/>
  <c r="F141"/>
  <c r="E141"/>
  <c r="D141"/>
  <c r="C141"/>
  <c r="A141"/>
  <c r="G140"/>
  <c r="F140"/>
  <c r="E140"/>
  <c r="D140"/>
  <c r="C140"/>
  <c r="A140"/>
  <c r="G139"/>
  <c r="F139"/>
  <c r="E139"/>
  <c r="D139"/>
  <c r="C139"/>
  <c r="A139"/>
  <c r="G138"/>
  <c r="F138"/>
  <c r="E138"/>
  <c r="D138"/>
  <c r="C138"/>
  <c r="A138"/>
  <c r="G137"/>
  <c r="F137"/>
  <c r="E137"/>
  <c r="D137"/>
  <c r="C137"/>
  <c r="A137"/>
  <c r="G136"/>
  <c r="F136"/>
  <c r="E136"/>
  <c r="D136"/>
  <c r="C136"/>
  <c r="A136"/>
  <c r="G135"/>
  <c r="F135"/>
  <c r="E135"/>
  <c r="D135"/>
  <c r="C135"/>
  <c r="A135"/>
  <c r="G134"/>
  <c r="F134"/>
  <c r="E134"/>
  <c r="D134"/>
  <c r="C134"/>
  <c r="A134"/>
  <c r="G133"/>
  <c r="F133"/>
  <c r="E133"/>
  <c r="D133"/>
  <c r="C133"/>
  <c r="A133"/>
  <c r="G132"/>
  <c r="F132"/>
  <c r="E132"/>
  <c r="D132"/>
  <c r="C132"/>
  <c r="A132"/>
  <c r="G131"/>
  <c r="F131"/>
  <c r="E131"/>
  <c r="D131"/>
  <c r="C131"/>
  <c r="A131"/>
  <c r="G130"/>
  <c r="F130"/>
  <c r="E130"/>
  <c r="D130"/>
  <c r="C130"/>
  <c r="A130"/>
  <c r="G129"/>
  <c r="F129"/>
  <c r="E129"/>
  <c r="D129"/>
  <c r="C129"/>
  <c r="A129"/>
  <c r="G128"/>
  <c r="F128"/>
  <c r="E128"/>
  <c r="D128"/>
  <c r="C128"/>
  <c r="A128"/>
  <c r="G127"/>
  <c r="F127"/>
  <c r="E127"/>
  <c r="D127"/>
  <c r="C127"/>
  <c r="A127"/>
  <c r="G126"/>
  <c r="F126"/>
  <c r="E126"/>
  <c r="D126"/>
  <c r="C126"/>
  <c r="A126"/>
  <c r="G125"/>
  <c r="F125"/>
  <c r="E125"/>
  <c r="D125"/>
  <c r="C125"/>
  <c r="A125"/>
  <c r="G124"/>
  <c r="F124"/>
  <c r="E124"/>
  <c r="D124"/>
  <c r="C124"/>
  <c r="A124"/>
  <c r="G123"/>
  <c r="F123"/>
  <c r="E123"/>
  <c r="D123"/>
  <c r="C123"/>
  <c r="A123"/>
  <c r="G122"/>
  <c r="F122"/>
  <c r="E122"/>
  <c r="D122"/>
  <c r="C122"/>
  <c r="A122"/>
  <c r="G121"/>
  <c r="F121"/>
  <c r="E121"/>
  <c r="D121"/>
  <c r="C121"/>
  <c r="A121"/>
  <c r="G120"/>
  <c r="F120"/>
  <c r="E120"/>
  <c r="D120"/>
  <c r="C120"/>
  <c r="A120"/>
  <c r="G119"/>
  <c r="F119"/>
  <c r="E119"/>
  <c r="D119"/>
  <c r="C119"/>
  <c r="A119"/>
  <c r="G118"/>
  <c r="F118"/>
  <c r="E118"/>
  <c r="D118"/>
  <c r="C118"/>
  <c r="A118"/>
  <c r="G117"/>
  <c r="F117"/>
  <c r="E117"/>
  <c r="D117"/>
  <c r="C117"/>
  <c r="A117"/>
  <c r="G116"/>
  <c r="F116"/>
  <c r="E116"/>
  <c r="D116"/>
  <c r="C116"/>
  <c r="A116"/>
  <c r="G115"/>
  <c r="F115"/>
  <c r="E115"/>
  <c r="D115"/>
  <c r="C115"/>
  <c r="A115"/>
  <c r="G114"/>
  <c r="F114"/>
  <c r="E114"/>
  <c r="D114"/>
  <c r="C114"/>
  <c r="A114"/>
  <c r="G113"/>
  <c r="F113"/>
  <c r="E113"/>
  <c r="D113"/>
  <c r="C113"/>
  <c r="A113"/>
  <c r="G112"/>
  <c r="F112"/>
  <c r="E112"/>
  <c r="D112"/>
  <c r="C112"/>
  <c r="A112"/>
  <c r="G111"/>
  <c r="F111"/>
  <c r="E111"/>
  <c r="D111"/>
  <c r="C111"/>
  <c r="A111"/>
  <c r="G110"/>
  <c r="F110"/>
  <c r="E110"/>
  <c r="D110"/>
  <c r="C110"/>
  <c r="A110"/>
  <c r="G109"/>
  <c r="F109"/>
  <c r="E109"/>
  <c r="D109"/>
  <c r="C109"/>
  <c r="A109"/>
  <c r="G108"/>
  <c r="F108"/>
  <c r="E108"/>
  <c r="D108"/>
  <c r="C108"/>
  <c r="A108"/>
  <c r="G107"/>
  <c r="F107"/>
  <c r="E107"/>
  <c r="D107"/>
  <c r="C107"/>
  <c r="A107"/>
  <c r="G106"/>
  <c r="F106"/>
  <c r="E106"/>
  <c r="D106"/>
  <c r="C106"/>
  <c r="A106"/>
  <c r="G105"/>
  <c r="F105"/>
  <c r="E105"/>
  <c r="D105"/>
  <c r="C105"/>
  <c r="A105"/>
  <c r="G104"/>
  <c r="F104"/>
  <c r="E104"/>
  <c r="D104"/>
  <c r="C104"/>
  <c r="A104"/>
  <c r="G103"/>
  <c r="F103"/>
  <c r="E103"/>
  <c r="D103"/>
  <c r="C103"/>
  <c r="A103"/>
  <c r="G102"/>
  <c r="F102"/>
  <c r="E102"/>
  <c r="D102"/>
  <c r="C102"/>
  <c r="A102"/>
  <c r="G101"/>
  <c r="F101"/>
  <c r="E101"/>
  <c r="D101"/>
  <c r="C101"/>
  <c r="A101"/>
  <c r="G100"/>
  <c r="F100"/>
  <c r="E100"/>
  <c r="D100"/>
  <c r="C100"/>
  <c r="A100"/>
  <c r="G99"/>
  <c r="F99"/>
  <c r="E99"/>
  <c r="D99"/>
  <c r="C99"/>
  <c r="A99"/>
  <c r="G98"/>
  <c r="F98"/>
  <c r="E98"/>
  <c r="D98"/>
  <c r="C98"/>
  <c r="A98"/>
  <c r="G97"/>
  <c r="F97"/>
  <c r="E97"/>
  <c r="D97"/>
  <c r="C97"/>
  <c r="A97"/>
  <c r="G96"/>
  <c r="F96"/>
  <c r="E96"/>
  <c r="D96"/>
  <c r="C96"/>
  <c r="A96"/>
  <c r="G95"/>
  <c r="F95"/>
  <c r="E95"/>
  <c r="D95"/>
  <c r="C95"/>
  <c r="A95"/>
  <c r="G94"/>
  <c r="F94"/>
  <c r="E94"/>
  <c r="D94"/>
  <c r="C94"/>
  <c r="A94"/>
  <c r="G93"/>
  <c r="F93"/>
  <c r="E93"/>
  <c r="D93"/>
  <c r="C93"/>
  <c r="A93"/>
  <c r="G92"/>
  <c r="F92"/>
  <c r="E92"/>
  <c r="D92"/>
  <c r="C92"/>
  <c r="A92"/>
  <c r="G91"/>
  <c r="F91"/>
  <c r="E91"/>
  <c r="D91"/>
  <c r="C91"/>
  <c r="A91"/>
  <c r="G90"/>
  <c r="F90"/>
  <c r="E90"/>
  <c r="D90"/>
  <c r="C90"/>
  <c r="A90"/>
  <c r="G89"/>
  <c r="F89"/>
  <c r="E89"/>
  <c r="D89"/>
  <c r="C89"/>
  <c r="A89"/>
  <c r="G88"/>
  <c r="F88"/>
  <c r="E88"/>
  <c r="D88"/>
  <c r="C88"/>
  <c r="A88"/>
  <c r="G87"/>
  <c r="F87"/>
  <c r="E87"/>
  <c r="D87"/>
  <c r="C87"/>
  <c r="A87"/>
  <c r="G86"/>
  <c r="F86"/>
  <c r="E86"/>
  <c r="D86"/>
  <c r="C86"/>
  <c r="A86"/>
  <c r="G85"/>
  <c r="F85"/>
  <c r="E85"/>
  <c r="D85"/>
  <c r="C85"/>
  <c r="A85"/>
  <c r="G84"/>
  <c r="F84"/>
  <c r="E84"/>
  <c r="D84"/>
  <c r="C84"/>
  <c r="A84"/>
  <c r="G83"/>
  <c r="F83"/>
  <c r="E83"/>
  <c r="D83"/>
  <c r="C83"/>
  <c r="A83"/>
  <c r="G82"/>
  <c r="F82"/>
  <c r="E82"/>
  <c r="D82"/>
  <c r="C82"/>
  <c r="A82"/>
  <c r="G81"/>
  <c r="F81"/>
  <c r="E81"/>
  <c r="D81"/>
  <c r="C81"/>
  <c r="A81"/>
  <c r="G80"/>
  <c r="F80"/>
  <c r="E80"/>
  <c r="D80"/>
  <c r="C80"/>
  <c r="A80"/>
  <c r="G79"/>
  <c r="F79"/>
  <c r="E79"/>
  <c r="D79"/>
  <c r="C79"/>
  <c r="A79"/>
  <c r="G78"/>
  <c r="F78"/>
  <c r="E78"/>
  <c r="D78"/>
  <c r="C78"/>
  <c r="A78"/>
  <c r="G77"/>
  <c r="F77"/>
  <c r="E77"/>
  <c r="D77"/>
  <c r="C77"/>
  <c r="A77"/>
  <c r="G76"/>
  <c r="F76"/>
  <c r="E76"/>
  <c r="D76"/>
  <c r="C76"/>
  <c r="A76"/>
  <c r="G75"/>
  <c r="F75"/>
  <c r="E75"/>
  <c r="D75"/>
  <c r="C75"/>
  <c r="A75"/>
  <c r="G74"/>
  <c r="F74"/>
  <c r="E74"/>
  <c r="D74"/>
  <c r="C74"/>
  <c r="A74"/>
  <c r="G73"/>
  <c r="F73"/>
  <c r="E73"/>
  <c r="D73"/>
  <c r="C73"/>
  <c r="A73"/>
  <c r="G72"/>
  <c r="F72"/>
  <c r="E72"/>
  <c r="D72"/>
  <c r="C72"/>
  <c r="A72"/>
  <c r="G71"/>
  <c r="F71"/>
  <c r="E71"/>
  <c r="D71"/>
  <c r="C71"/>
  <c r="A71"/>
  <c r="G70"/>
  <c r="F70"/>
  <c r="E70"/>
  <c r="D70"/>
  <c r="C70"/>
  <c r="A70"/>
  <c r="G69"/>
  <c r="F69"/>
  <c r="E69"/>
  <c r="D69"/>
  <c r="C69"/>
  <c r="A69"/>
  <c r="G68"/>
  <c r="F68"/>
  <c r="E68"/>
  <c r="D68"/>
  <c r="C68"/>
  <c r="A68"/>
  <c r="G67"/>
  <c r="F67"/>
  <c r="E67"/>
  <c r="D67"/>
  <c r="C67"/>
  <c r="A67"/>
  <c r="G66"/>
  <c r="F66"/>
  <c r="E66"/>
  <c r="D66"/>
  <c r="C66"/>
  <c r="A66"/>
  <c r="G65"/>
  <c r="F65"/>
  <c r="E65"/>
  <c r="D65"/>
  <c r="C65"/>
  <c r="A65"/>
  <c r="G64"/>
  <c r="F64"/>
  <c r="E64"/>
  <c r="D64"/>
  <c r="C64"/>
  <c r="A64"/>
  <c r="G63"/>
  <c r="F63"/>
  <c r="E63"/>
  <c r="D63"/>
  <c r="C63"/>
  <c r="A63"/>
  <c r="G62"/>
  <c r="F62"/>
  <c r="E62"/>
  <c r="D62"/>
  <c r="C62"/>
  <c r="A62"/>
  <c r="G61"/>
  <c r="F61"/>
  <c r="E61"/>
  <c r="D61"/>
  <c r="C61"/>
  <c r="A61"/>
  <c r="G60"/>
  <c r="F60"/>
  <c r="E60"/>
  <c r="D60"/>
  <c r="C60"/>
  <c r="A60"/>
  <c r="G59"/>
  <c r="F59"/>
  <c r="E59"/>
  <c r="D59"/>
  <c r="C59"/>
  <c r="A59"/>
  <c r="G58"/>
  <c r="F58"/>
  <c r="E58"/>
  <c r="D58"/>
  <c r="C58"/>
  <c r="A58"/>
  <c r="G57"/>
  <c r="F57"/>
  <c r="E57"/>
  <c r="D57"/>
  <c r="C57"/>
  <c r="A57"/>
  <c r="G56"/>
  <c r="F56"/>
  <c r="E56"/>
  <c r="D56"/>
  <c r="C56"/>
  <c r="A56"/>
  <c r="G55"/>
  <c r="F55"/>
  <c r="E55"/>
  <c r="D55"/>
  <c r="C55"/>
  <c r="A55"/>
  <c r="G54"/>
  <c r="F54"/>
  <c r="E54"/>
  <c r="D54"/>
  <c r="C54"/>
  <c r="A54"/>
  <c r="G53"/>
  <c r="F53"/>
  <c r="E53"/>
  <c r="D53"/>
  <c r="C53"/>
  <c r="A53"/>
  <c r="G52"/>
  <c r="F52"/>
  <c r="E52"/>
  <c r="D52"/>
  <c r="C52"/>
  <c r="A52"/>
  <c r="G51"/>
  <c r="F51"/>
  <c r="E51"/>
  <c r="D51"/>
  <c r="C51"/>
  <c r="A51"/>
  <c r="G50"/>
  <c r="F50"/>
  <c r="E50"/>
  <c r="D50"/>
  <c r="C50"/>
  <c r="A50"/>
  <c r="G49"/>
  <c r="F49"/>
  <c r="E49"/>
  <c r="D49"/>
  <c r="C49"/>
  <c r="A49"/>
  <c r="G48"/>
  <c r="F48"/>
  <c r="E48"/>
  <c r="D48"/>
  <c r="C48"/>
  <c r="A48"/>
  <c r="G47"/>
  <c r="F47"/>
  <c r="E47"/>
  <c r="D47"/>
  <c r="C47"/>
  <c r="A47"/>
  <c r="G46"/>
  <c r="F46"/>
  <c r="E46"/>
  <c r="D46"/>
  <c r="C46"/>
  <c r="G45"/>
  <c r="F45"/>
  <c r="E45"/>
  <c r="D45"/>
  <c r="C45"/>
  <c r="G44"/>
  <c r="F44"/>
  <c r="E44"/>
  <c r="D44"/>
  <c r="C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9"/>
  <c r="F19"/>
  <c r="E19"/>
  <c r="D19"/>
  <c r="C19"/>
  <c r="G18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14"/>
  <c r="F14"/>
  <c r="E14"/>
  <c r="D14"/>
  <c r="C14"/>
  <c r="G13"/>
  <c r="F13"/>
  <c r="E13"/>
  <c r="D13"/>
  <c r="C13"/>
  <c r="G12"/>
  <c r="F12"/>
  <c r="E12"/>
  <c r="D12"/>
  <c r="C12"/>
  <c r="G11"/>
  <c r="F11"/>
  <c r="E11"/>
  <c r="D11"/>
  <c r="C11"/>
  <c r="G10"/>
  <c r="F10"/>
  <c r="E10"/>
  <c r="D10"/>
  <c r="C10"/>
  <c r="G9"/>
  <c r="F9"/>
  <c r="E9"/>
  <c r="D9"/>
  <c r="C9"/>
  <c r="G8"/>
  <c r="F8"/>
  <c r="E8"/>
  <c r="D8"/>
  <c r="C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C6"/>
  <c r="G5"/>
  <c r="D5"/>
  <c r="C5"/>
  <c r="D1"/>
  <c r="A1"/>
  <c r="G197" i="1"/>
  <c r="F197"/>
  <c r="E197"/>
  <c r="D197"/>
  <c r="C197"/>
  <c r="A197"/>
  <c r="G196"/>
  <c r="F196"/>
  <c r="E196"/>
  <c r="D196"/>
  <c r="C196"/>
  <c r="A196"/>
  <c r="G195"/>
  <c r="F195"/>
  <c r="E195"/>
  <c r="D195"/>
  <c r="C195"/>
  <c r="A195"/>
  <c r="G194"/>
  <c r="F194"/>
  <c r="E194"/>
  <c r="D194"/>
  <c r="C194"/>
  <c r="A194"/>
  <c r="G193"/>
  <c r="F193"/>
  <c r="E193"/>
  <c r="D193"/>
  <c r="C193"/>
  <c r="A193"/>
  <c r="G192"/>
  <c r="F192"/>
  <c r="E192"/>
  <c r="D192"/>
  <c r="C192"/>
  <c r="A192"/>
  <c r="G191"/>
  <c r="F191"/>
  <c r="E191"/>
  <c r="D191"/>
  <c r="C191"/>
  <c r="A191"/>
  <c r="G190"/>
  <c r="F190"/>
  <c r="E190"/>
  <c r="D190"/>
  <c r="C190"/>
  <c r="A190"/>
  <c r="G189"/>
  <c r="F189"/>
  <c r="E189"/>
  <c r="D189"/>
  <c r="C189"/>
  <c r="A189"/>
  <c r="G188"/>
  <c r="F188"/>
  <c r="E188"/>
  <c r="D188"/>
  <c r="C188"/>
  <c r="A188"/>
  <c r="G187"/>
  <c r="F187"/>
  <c r="E187"/>
  <c r="D187"/>
  <c r="C187"/>
  <c r="A187"/>
  <c r="G186"/>
  <c r="F186"/>
  <c r="E186"/>
  <c r="D186"/>
  <c r="C186"/>
  <c r="A186"/>
  <c r="G185"/>
  <c r="F185"/>
  <c r="E185"/>
  <c r="D185"/>
  <c r="C185"/>
  <c r="A185"/>
  <c r="G184"/>
  <c r="F184"/>
  <c r="E184"/>
  <c r="D184"/>
  <c r="C184"/>
  <c r="A184"/>
  <c r="G183"/>
  <c r="F183"/>
  <c r="E183"/>
  <c r="D183"/>
  <c r="C183"/>
  <c r="A183"/>
  <c r="G182"/>
  <c r="F182"/>
  <c r="E182"/>
  <c r="D182"/>
  <c r="C182"/>
  <c r="A182"/>
  <c r="G181"/>
  <c r="F181"/>
  <c r="E181"/>
  <c r="D181"/>
  <c r="C181"/>
  <c r="A181"/>
  <c r="G180"/>
  <c r="F180"/>
  <c r="E180"/>
  <c r="D180"/>
  <c r="C180"/>
  <c r="A180"/>
  <c r="G179"/>
  <c r="F179"/>
  <c r="E179"/>
  <c r="D179"/>
  <c r="C179"/>
  <c r="A179"/>
  <c r="G178"/>
  <c r="F178"/>
  <c r="E178"/>
  <c r="D178"/>
  <c r="C178"/>
  <c r="A178"/>
  <c r="G177"/>
  <c r="F177"/>
  <c r="E177"/>
  <c r="D177"/>
  <c r="C177"/>
  <c r="A177"/>
  <c r="G176"/>
  <c r="F176"/>
  <c r="E176"/>
  <c r="D176"/>
  <c r="C176"/>
  <c r="A176"/>
  <c r="G175"/>
  <c r="F175"/>
  <c r="E175"/>
  <c r="D175"/>
  <c r="C175"/>
  <c r="A175"/>
  <c r="G174"/>
  <c r="F174"/>
  <c r="E174"/>
  <c r="D174"/>
  <c r="C174"/>
  <c r="A174"/>
  <c r="G173"/>
  <c r="F173"/>
  <c r="E173"/>
  <c r="D173"/>
  <c r="C173"/>
  <c r="A173"/>
  <c r="G172"/>
  <c r="F172"/>
  <c r="E172"/>
  <c r="D172"/>
  <c r="C172"/>
  <c r="A172"/>
  <c r="G171"/>
  <c r="F171"/>
  <c r="E171"/>
  <c r="D171"/>
  <c r="C171"/>
  <c r="A171"/>
  <c r="G170"/>
  <c r="F170"/>
  <c r="E170"/>
  <c r="D170"/>
  <c r="C170"/>
  <c r="A170"/>
  <c r="G169"/>
  <c r="F169"/>
  <c r="E169"/>
  <c r="D169"/>
  <c r="C169"/>
  <c r="A169"/>
  <c r="G168"/>
  <c r="F168"/>
  <c r="E168"/>
  <c r="D168"/>
  <c r="C168"/>
  <c r="A168"/>
  <c r="G167"/>
  <c r="F167"/>
  <c r="E167"/>
  <c r="D167"/>
  <c r="C167"/>
  <c r="A167"/>
  <c r="G166"/>
  <c r="F166"/>
  <c r="E166"/>
  <c r="D166"/>
  <c r="C166"/>
  <c r="A166"/>
  <c r="G165"/>
  <c r="F165"/>
  <c r="E165"/>
  <c r="D165"/>
  <c r="C165"/>
  <c r="A165"/>
  <c r="G164"/>
  <c r="F164"/>
  <c r="E164"/>
  <c r="D164"/>
  <c r="C164"/>
  <c r="A164"/>
  <c r="G163"/>
  <c r="F163"/>
  <c r="E163"/>
  <c r="D163"/>
  <c r="C163"/>
  <c r="A163"/>
  <c r="G162"/>
  <c r="F162"/>
  <c r="E162"/>
  <c r="D162"/>
  <c r="C162"/>
  <c r="A162"/>
  <c r="G161"/>
  <c r="F161"/>
  <c r="E161"/>
  <c r="D161"/>
  <c r="C161"/>
  <c r="A161"/>
  <c r="G160"/>
  <c r="F160"/>
  <c r="E160"/>
  <c r="D160"/>
  <c r="C160"/>
  <c r="A160"/>
  <c r="G159"/>
  <c r="F159"/>
  <c r="E159"/>
  <c r="D159"/>
  <c r="C159"/>
  <c r="A159"/>
  <c r="G158"/>
  <c r="F158"/>
  <c r="E158"/>
  <c r="D158"/>
  <c r="C158"/>
  <c r="A158"/>
  <c r="G157"/>
  <c r="F157"/>
  <c r="E157"/>
  <c r="D157"/>
  <c r="C157"/>
  <c r="A157"/>
  <c r="G156"/>
  <c r="F156"/>
  <c r="E156"/>
  <c r="D156"/>
  <c r="C156"/>
  <c r="A156"/>
  <c r="G155"/>
  <c r="F155"/>
  <c r="E155"/>
  <c r="D155"/>
  <c r="C155"/>
  <c r="A155"/>
  <c r="G154"/>
  <c r="F154"/>
  <c r="E154"/>
  <c r="D154"/>
  <c r="C154"/>
  <c r="A154"/>
  <c r="G153"/>
  <c r="F153"/>
  <c r="E153"/>
  <c r="D153"/>
  <c r="C153"/>
  <c r="A153"/>
  <c r="G152"/>
  <c r="F152"/>
  <c r="E152"/>
  <c r="D152"/>
  <c r="C152"/>
  <c r="A152"/>
  <c r="G151"/>
  <c r="F151"/>
  <c r="E151"/>
  <c r="D151"/>
  <c r="C151"/>
  <c r="A151"/>
  <c r="G150"/>
  <c r="F150"/>
  <c r="E150"/>
  <c r="D150"/>
  <c r="C150"/>
  <c r="A150"/>
  <c r="G149"/>
  <c r="F149"/>
  <c r="E149"/>
  <c r="D149"/>
  <c r="C149"/>
  <c r="A149"/>
  <c r="G148"/>
  <c r="F148"/>
  <c r="E148"/>
  <c r="D148"/>
  <c r="C148"/>
  <c r="A148"/>
  <c r="G147"/>
  <c r="F147"/>
  <c r="E147"/>
  <c r="D147"/>
  <c r="C147"/>
  <c r="A147"/>
  <c r="G146"/>
  <c r="F146"/>
  <c r="E146"/>
  <c r="D146"/>
  <c r="C146"/>
  <c r="A146"/>
  <c r="G145"/>
  <c r="F145"/>
  <c r="E145"/>
  <c r="D145"/>
  <c r="C145"/>
  <c r="A145"/>
  <c r="G144"/>
  <c r="F144"/>
  <c r="E144"/>
  <c r="D144"/>
  <c r="C144"/>
  <c r="A144"/>
  <c r="G143"/>
  <c r="F143"/>
  <c r="E143"/>
  <c r="D143"/>
  <c r="C143"/>
  <c r="A143"/>
  <c r="G142"/>
  <c r="F142"/>
  <c r="E142"/>
  <c r="D142"/>
  <c r="C142"/>
  <c r="A142"/>
  <c r="G141"/>
  <c r="F141"/>
  <c r="E141"/>
  <c r="D141"/>
  <c r="C141"/>
  <c r="A141"/>
  <c r="G140"/>
  <c r="F140"/>
  <c r="E140"/>
  <c r="D140"/>
  <c r="C140"/>
  <c r="A140"/>
  <c r="G139"/>
  <c r="F139"/>
  <c r="E139"/>
  <c r="D139"/>
  <c r="C139"/>
  <c r="A139"/>
  <c r="G138"/>
  <c r="F138"/>
  <c r="E138"/>
  <c r="D138"/>
  <c r="C138"/>
  <c r="A138"/>
  <c r="G137"/>
  <c r="F137"/>
  <c r="E137"/>
  <c r="D137"/>
  <c r="C137"/>
  <c r="A137"/>
  <c r="G136"/>
  <c r="F136"/>
  <c r="E136"/>
  <c r="D136"/>
  <c r="C136"/>
  <c r="A136"/>
  <c r="G135"/>
  <c r="F135"/>
  <c r="E135"/>
  <c r="D135"/>
  <c r="C135"/>
  <c r="A135"/>
  <c r="G134"/>
  <c r="F134"/>
  <c r="E134"/>
  <c r="D134"/>
  <c r="C134"/>
  <c r="A134"/>
  <c r="G133"/>
  <c r="F133"/>
  <c r="E133"/>
  <c r="D133"/>
  <c r="C133"/>
  <c r="A133"/>
  <c r="G132"/>
  <c r="F132"/>
  <c r="E132"/>
  <c r="D132"/>
  <c r="C132"/>
  <c r="A132"/>
  <c r="G131"/>
  <c r="F131"/>
  <c r="E131"/>
  <c r="D131"/>
  <c r="C131"/>
  <c r="A131"/>
  <c r="G130"/>
  <c r="F130"/>
  <c r="E130"/>
  <c r="D130"/>
  <c r="C130"/>
  <c r="A130"/>
  <c r="G129"/>
  <c r="F129"/>
  <c r="E129"/>
  <c r="D129"/>
  <c r="C129"/>
  <c r="A129"/>
  <c r="G128"/>
  <c r="F128"/>
  <c r="E128"/>
  <c r="D128"/>
  <c r="C128"/>
  <c r="A128"/>
  <c r="G127"/>
  <c r="F127"/>
  <c r="E127"/>
  <c r="D127"/>
  <c r="C127"/>
  <c r="A127"/>
  <c r="G126"/>
  <c r="F126"/>
  <c r="E126"/>
  <c r="D126"/>
  <c r="C126"/>
  <c r="A126"/>
  <c r="G125"/>
  <c r="F125"/>
  <c r="E125"/>
  <c r="D125"/>
  <c r="C125"/>
  <c r="A125"/>
  <c r="G124"/>
  <c r="F124"/>
  <c r="E124"/>
  <c r="D124"/>
  <c r="C124"/>
  <c r="A124"/>
  <c r="G123"/>
  <c r="F123"/>
  <c r="E123"/>
  <c r="D123"/>
  <c r="C123"/>
  <c r="A123"/>
  <c r="G122"/>
  <c r="F122"/>
  <c r="E122"/>
  <c r="D122"/>
  <c r="C122"/>
  <c r="A122"/>
  <c r="G121"/>
  <c r="F121"/>
  <c r="E121"/>
  <c r="D121"/>
  <c r="C121"/>
  <c r="A121"/>
  <c r="G120"/>
  <c r="F120"/>
  <c r="E120"/>
  <c r="D120"/>
  <c r="C120"/>
  <c r="A120"/>
  <c r="G119"/>
  <c r="F119"/>
  <c r="E119"/>
  <c r="D119"/>
  <c r="C119"/>
  <c r="A119"/>
  <c r="G118"/>
  <c r="F118"/>
  <c r="E118"/>
  <c r="D118"/>
  <c r="C118"/>
  <c r="A118"/>
  <c r="G117"/>
  <c r="F117"/>
  <c r="E117"/>
  <c r="D117"/>
  <c r="C117"/>
  <c r="A117"/>
  <c r="G116"/>
  <c r="F116"/>
  <c r="E116"/>
  <c r="D116"/>
  <c r="C116"/>
  <c r="A116"/>
  <c r="G115"/>
  <c r="F115"/>
  <c r="E115"/>
  <c r="D115"/>
  <c r="C115"/>
  <c r="A115"/>
  <c r="G114"/>
  <c r="F114"/>
  <c r="E114"/>
  <c r="D114"/>
  <c r="C114"/>
  <c r="A114"/>
  <c r="G113"/>
  <c r="F113"/>
  <c r="E113"/>
  <c r="D113"/>
  <c r="C113"/>
  <c r="A113"/>
  <c r="G112"/>
  <c r="F112"/>
  <c r="E112"/>
  <c r="D112"/>
  <c r="C112"/>
  <c r="A112"/>
  <c r="G111"/>
  <c r="F111"/>
  <c r="E111"/>
  <c r="D111"/>
  <c r="C111"/>
  <c r="A111"/>
  <c r="G110"/>
  <c r="F110"/>
  <c r="E110"/>
  <c r="D110"/>
  <c r="C110"/>
  <c r="A110"/>
  <c r="G109"/>
  <c r="F109"/>
  <c r="E109"/>
  <c r="D109"/>
  <c r="C109"/>
  <c r="A109"/>
  <c r="G108"/>
  <c r="F108"/>
  <c r="E108"/>
  <c r="D108"/>
  <c r="C108"/>
  <c r="A108"/>
  <c r="G107"/>
  <c r="F107"/>
  <c r="E107"/>
  <c r="D107"/>
  <c r="C107"/>
  <c r="A107"/>
  <c r="G106"/>
  <c r="F106"/>
  <c r="E106"/>
  <c r="D106"/>
  <c r="C106"/>
  <c r="A106"/>
  <c r="G105"/>
  <c r="F105"/>
  <c r="E105"/>
  <c r="D105"/>
  <c r="C105"/>
  <c r="A105"/>
  <c r="G104"/>
  <c r="F104"/>
  <c r="E104"/>
  <c r="D104"/>
  <c r="C104"/>
  <c r="A104"/>
  <c r="G103"/>
  <c r="F103"/>
  <c r="E103"/>
  <c r="D103"/>
  <c r="C103"/>
  <c r="A103"/>
  <c r="G102"/>
  <c r="F102"/>
  <c r="E102"/>
  <c r="D102"/>
  <c r="C102"/>
  <c r="A102"/>
  <c r="G101"/>
  <c r="F101"/>
  <c r="E101"/>
  <c r="D101"/>
  <c r="C101"/>
  <c r="A101"/>
  <c r="G100"/>
  <c r="F100"/>
  <c r="E100"/>
  <c r="D100"/>
  <c r="C100"/>
  <c r="A100"/>
  <c r="G99"/>
  <c r="F99"/>
  <c r="E99"/>
  <c r="D99"/>
  <c r="C99"/>
  <c r="A99"/>
  <c r="G98"/>
  <c r="F98"/>
  <c r="E98"/>
  <c r="D98"/>
  <c r="C98"/>
  <c r="A98"/>
  <c r="G97"/>
  <c r="F97"/>
  <c r="E97"/>
  <c r="D97"/>
  <c r="C97"/>
  <c r="A97"/>
  <c r="G96"/>
  <c r="F96"/>
  <c r="E96"/>
  <c r="D96"/>
  <c r="C96"/>
  <c r="A96"/>
  <c r="G95"/>
  <c r="F95"/>
  <c r="E95"/>
  <c r="D95"/>
  <c r="C95"/>
  <c r="A95"/>
  <c r="G94"/>
  <c r="F94"/>
  <c r="E94"/>
  <c r="D94"/>
  <c r="C94"/>
  <c r="A94"/>
  <c r="G93"/>
  <c r="F93"/>
  <c r="E93"/>
  <c r="D93"/>
  <c r="C93"/>
  <c r="A93"/>
  <c r="G92"/>
  <c r="F92"/>
  <c r="E92"/>
  <c r="D92"/>
  <c r="C92"/>
  <c r="A92"/>
  <c r="G91"/>
  <c r="F91"/>
  <c r="E91"/>
  <c r="D91"/>
  <c r="C91"/>
  <c r="A91"/>
  <c r="G90"/>
  <c r="F90"/>
  <c r="E90"/>
  <c r="D90"/>
  <c r="C90"/>
  <c r="A90"/>
  <c r="G89"/>
  <c r="F89"/>
  <c r="E89"/>
  <c r="D89"/>
  <c r="C89"/>
  <c r="A89"/>
  <c r="G88"/>
  <c r="F88"/>
  <c r="E88"/>
  <c r="D88"/>
  <c r="C88"/>
  <c r="A88"/>
  <c r="G87"/>
  <c r="F87"/>
  <c r="E87"/>
  <c r="D87"/>
  <c r="C87"/>
  <c r="A87"/>
  <c r="G86"/>
  <c r="F86"/>
  <c r="E86"/>
  <c r="D86"/>
  <c r="C86"/>
  <c r="A86"/>
  <c r="G85"/>
  <c r="F85"/>
  <c r="E85"/>
  <c r="D85"/>
  <c r="C85"/>
  <c r="A85"/>
  <c r="G84"/>
  <c r="F84"/>
  <c r="E84"/>
  <c r="D84"/>
  <c r="C84"/>
  <c r="A84"/>
  <c r="G83"/>
  <c r="F83"/>
  <c r="E83"/>
  <c r="D83"/>
  <c r="C83"/>
  <c r="A83"/>
  <c r="G82"/>
  <c r="F82"/>
  <c r="E82"/>
  <c r="D82"/>
  <c r="C82"/>
  <c r="A82"/>
  <c r="G81"/>
  <c r="F81"/>
  <c r="E81"/>
  <c r="D81"/>
  <c r="C81"/>
  <c r="A81"/>
  <c r="G80"/>
  <c r="F80"/>
  <c r="E80"/>
  <c r="D80"/>
  <c r="C80"/>
  <c r="A80"/>
  <c r="G79"/>
  <c r="F79"/>
  <c r="E79"/>
  <c r="D79"/>
  <c r="C79"/>
  <c r="A79"/>
  <c r="G78"/>
  <c r="F78"/>
  <c r="E78"/>
  <c r="D78"/>
  <c r="C78"/>
  <c r="A78"/>
  <c r="G77"/>
  <c r="F77"/>
  <c r="E77"/>
  <c r="D77"/>
  <c r="C77"/>
  <c r="A77"/>
  <c r="G76"/>
  <c r="F76"/>
  <c r="E76"/>
  <c r="D76"/>
  <c r="C76"/>
  <c r="A76"/>
  <c r="G75"/>
  <c r="F75"/>
  <c r="E75"/>
  <c r="D75"/>
  <c r="C75"/>
  <c r="A75"/>
  <c r="G74"/>
  <c r="F74"/>
  <c r="E74"/>
  <c r="D74"/>
  <c r="C74"/>
  <c r="A74"/>
  <c r="G73"/>
  <c r="F73"/>
  <c r="E73"/>
  <c r="D73"/>
  <c r="C73"/>
  <c r="A73"/>
  <c r="G72"/>
  <c r="F72"/>
  <c r="E72"/>
  <c r="D72"/>
  <c r="C72"/>
  <c r="A72"/>
  <c r="G71"/>
  <c r="F71"/>
  <c r="E71"/>
  <c r="D71"/>
  <c r="C71"/>
  <c r="A71"/>
  <c r="G70"/>
  <c r="F70"/>
  <c r="E70"/>
  <c r="D70"/>
  <c r="C70"/>
  <c r="A70"/>
  <c r="G69"/>
  <c r="F69"/>
  <c r="E69"/>
  <c r="D69"/>
  <c r="C69"/>
  <c r="A69"/>
  <c r="G68"/>
  <c r="F68"/>
  <c r="E68"/>
  <c r="D68"/>
  <c r="C68"/>
  <c r="A68"/>
  <c r="G67"/>
  <c r="F67"/>
  <c r="E67"/>
  <c r="D67"/>
  <c r="C67"/>
  <c r="A67"/>
  <c r="G66"/>
  <c r="F66"/>
  <c r="E66"/>
  <c r="D66"/>
  <c r="C66"/>
  <c r="A66"/>
  <c r="G65"/>
  <c r="F65"/>
  <c r="E65"/>
  <c r="D65"/>
  <c r="C65"/>
  <c r="A65"/>
  <c r="G64"/>
  <c r="F64"/>
  <c r="E64"/>
  <c r="D64"/>
  <c r="C64"/>
  <c r="A64"/>
  <c r="G63"/>
  <c r="F63"/>
  <c r="E63"/>
  <c r="D63"/>
  <c r="C63"/>
  <c r="A63"/>
  <c r="G62"/>
  <c r="F62"/>
  <c r="E62"/>
  <c r="D62"/>
  <c r="C62"/>
  <c r="A62"/>
  <c r="G61"/>
  <c r="F61"/>
  <c r="E61"/>
  <c r="D61"/>
  <c r="C61"/>
  <c r="A61"/>
  <c r="G60"/>
  <c r="F60"/>
  <c r="E60"/>
  <c r="D60"/>
  <c r="C60"/>
  <c r="A60"/>
  <c r="G59"/>
  <c r="F59"/>
  <c r="E59"/>
  <c r="D59"/>
  <c r="C59"/>
  <c r="A59"/>
  <c r="G58"/>
  <c r="F58"/>
  <c r="E58"/>
  <c r="D58"/>
  <c r="C58"/>
  <c r="A58"/>
  <c r="G57"/>
  <c r="F57"/>
  <c r="E57"/>
  <c r="D57"/>
  <c r="C57"/>
  <c r="A57"/>
  <c r="G56"/>
  <c r="F56"/>
  <c r="E56"/>
  <c r="D56"/>
  <c r="C56"/>
  <c r="A56"/>
  <c r="G55"/>
  <c r="F55"/>
  <c r="E55"/>
  <c r="D55"/>
  <c r="C55"/>
  <c r="A55"/>
  <c r="G54"/>
  <c r="F54"/>
  <c r="E54"/>
  <c r="D54"/>
  <c r="C54"/>
  <c r="A54"/>
  <c r="G53"/>
  <c r="F53"/>
  <c r="E53"/>
  <c r="D53"/>
  <c r="C53"/>
  <c r="A53"/>
  <c r="G52"/>
  <c r="F52"/>
  <c r="E52"/>
  <c r="D52"/>
  <c r="C52"/>
  <c r="A52"/>
  <c r="G51"/>
  <c r="F51"/>
  <c r="E51"/>
  <c r="D51"/>
  <c r="C51"/>
  <c r="A51"/>
  <c r="G50"/>
  <c r="F50"/>
  <c r="E50"/>
  <c r="D50"/>
  <c r="C50"/>
  <c r="A50"/>
  <c r="G49"/>
  <c r="F49"/>
  <c r="E49"/>
  <c r="D49"/>
  <c r="C49"/>
  <c r="A49"/>
  <c r="G48"/>
  <c r="F48"/>
  <c r="E48"/>
  <c r="D48"/>
  <c r="C48"/>
  <c r="A48"/>
  <c r="G47"/>
  <c r="F47"/>
  <c r="E47"/>
  <c r="D47"/>
  <c r="C47"/>
  <c r="A47"/>
  <c r="G46"/>
  <c r="F46"/>
  <c r="E46"/>
  <c r="D46"/>
  <c r="C46"/>
  <c r="A46"/>
  <c r="G45"/>
  <c r="F45"/>
  <c r="E45"/>
  <c r="D45"/>
  <c r="C45"/>
  <c r="A45"/>
  <c r="G44"/>
  <c r="F44"/>
  <c r="E44"/>
  <c r="D44"/>
  <c r="C44"/>
  <c r="A44"/>
  <c r="G43"/>
  <c r="F43"/>
  <c r="E43"/>
  <c r="D43"/>
  <c r="C43"/>
  <c r="A43"/>
  <c r="G42"/>
  <c r="F42"/>
  <c r="E42"/>
  <c r="D42"/>
  <c r="C42"/>
  <c r="A42"/>
  <c r="G41"/>
  <c r="F41"/>
  <c r="E41"/>
  <c r="D41"/>
  <c r="C41"/>
  <c r="A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G22"/>
  <c r="F22"/>
  <c r="E22"/>
  <c r="D22"/>
  <c r="C22"/>
  <c r="G21"/>
  <c r="F21"/>
  <c r="E21"/>
  <c r="D21"/>
  <c r="C21"/>
  <c r="G20"/>
  <c r="F20"/>
  <c r="E20"/>
  <c r="D20"/>
  <c r="C20"/>
  <c r="G19"/>
  <c r="F19"/>
  <c r="E19"/>
  <c r="D19"/>
  <c r="C19"/>
  <c r="G18"/>
  <c r="F18"/>
  <c r="E18"/>
  <c r="D18"/>
  <c r="C18"/>
  <c r="G17"/>
  <c r="F17"/>
  <c r="E17"/>
  <c r="D17"/>
  <c r="C17"/>
  <c r="G16"/>
  <c r="F16"/>
  <c r="E16"/>
  <c r="D16"/>
  <c r="C16"/>
  <c r="G15"/>
  <c r="F15"/>
  <c r="E15"/>
  <c r="D15"/>
  <c r="C15"/>
  <c r="G14"/>
  <c r="F14"/>
  <c r="E14"/>
  <c r="D14"/>
  <c r="C14"/>
  <c r="G13"/>
  <c r="F13"/>
  <c r="E13"/>
  <c r="D13"/>
  <c r="C13"/>
  <c r="G12"/>
  <c r="F12"/>
  <c r="E12"/>
  <c r="D12"/>
  <c r="C12"/>
  <c r="G11"/>
  <c r="F11"/>
  <c r="E11"/>
  <c r="D11"/>
  <c r="C11"/>
  <c r="G10"/>
  <c r="F10"/>
  <c r="E10"/>
  <c r="D10"/>
  <c r="C10"/>
  <c r="G9"/>
  <c r="F9"/>
  <c r="E9"/>
  <c r="D9"/>
  <c r="C9"/>
  <c r="G8"/>
  <c r="F8"/>
  <c r="E8"/>
  <c r="D8"/>
  <c r="C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C6"/>
  <c r="G5"/>
  <c r="D5"/>
  <c r="C5"/>
  <c r="D1"/>
  <c r="A1"/>
</calcChain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<sst xmlns="http://schemas.openxmlformats.org/spreadsheetml/2006/main" count="38" uniqueCount="28">
  <si>
    <t>Classement</t>
  </si>
  <si>
    <t>Moyenne :</t>
  </si>
  <si>
    <t>Arrivée dossard</t>
  </si>
  <si>
    <t>Place</t>
  </si>
  <si>
    <t>Nom et prénom</t>
  </si>
  <si>
    <t>Club</t>
  </si>
  <si>
    <t>Sx</t>
  </si>
  <si>
    <t>Cat</t>
  </si>
  <si>
    <t>N° Licence</t>
  </si>
  <si>
    <t>Temps</t>
  </si>
  <si>
    <t>53"</t>
  </si>
  <si>
    <t>1'15"</t>
  </si>
  <si>
    <t>1'21"</t>
  </si>
  <si>
    <t>1'25"</t>
  </si>
  <si>
    <t>2'00"</t>
  </si>
  <si>
    <t>3'45"</t>
  </si>
  <si>
    <t>5'00"</t>
  </si>
  <si>
    <t>5'35"</t>
  </si>
  <si>
    <t>11"</t>
  </si>
  <si>
    <t>1'58"</t>
  </si>
  <si>
    <t>2'16"</t>
  </si>
  <si>
    <t>3'17"</t>
  </si>
  <si>
    <t>3'26"</t>
  </si>
  <si>
    <t>4'03"</t>
  </si>
  <si>
    <t>5'03"</t>
  </si>
  <si>
    <t>5'13"</t>
  </si>
  <si>
    <t>5'37"</t>
  </si>
  <si>
    <t>1t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</si>
</sst>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hh:mm:ss.000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39"/>
      </right>
      <top style="thin">
        <color indexed="64"/>
      </top>
      <bottom style="double">
        <color indexed="12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double">
        <color indexed="39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double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39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double">
        <color indexed="39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double">
        <color indexed="1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top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65" fontId="0" fillId="0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65" fontId="0" fillId="0" borderId="16" xfId="0" applyNumberForma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165" fontId="0" fillId="0" borderId="2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8"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714375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2</xdr:col>
      <xdr:colOff>2047875</xdr:colOff>
      <xdr:row>1</xdr:row>
      <xdr:rowOff>114300</xdr:rowOff>
    </xdr:from>
    <xdr:to>
      <xdr:col>3</xdr:col>
      <xdr:colOff>1552575</xdr:colOff>
      <xdr:row>3</xdr:row>
      <xdr:rowOff>76200</xdr:rowOff>
    </xdr:to>
    <xdr:sp macro="" textlink="">
      <xdr:nvSpPr>
        <xdr:cNvPr id="3" name="Rectangle à coins arrondis 2"/>
        <xdr:cNvSpPr>
          <a:spLocks noChangeArrowheads="1"/>
        </xdr:cNvSpPr>
      </xdr:nvSpPr>
      <xdr:spPr bwMode="auto">
        <a:xfrm>
          <a:off x="2867025" y="34290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 editAs="oneCell">
    <xdr:from>
      <xdr:col>6</xdr:col>
      <xdr:colOff>466725</xdr:colOff>
      <xdr:row>1</xdr:row>
      <xdr:rowOff>161925</xdr:rowOff>
    </xdr:from>
    <xdr:to>
      <xdr:col>7</xdr:col>
      <xdr:colOff>714375</xdr:colOff>
      <xdr:row>4</xdr:row>
      <xdr:rowOff>9525</xdr:rowOff>
    </xdr:to>
    <xdr:pic>
      <xdr:nvPicPr>
        <xdr:cNvPr id="4" name="Picture 9" descr="NFFC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5550" y="390525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1</xdr:row>
      <xdr:rowOff>85725</xdr:rowOff>
    </xdr:from>
    <xdr:to>
      <xdr:col>1</xdr:col>
      <xdr:colOff>352425</xdr:colOff>
      <xdr:row>4</xdr:row>
      <xdr:rowOff>123825</xdr:rowOff>
    </xdr:to>
    <xdr:pic>
      <xdr:nvPicPr>
        <xdr:cNvPr id="5" name="Image 4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14325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cheroux%202013%203&#232;me%20cat&#233;gorie%20Junior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escheroux%202013%20Pass%20Cyclis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nseignements"/>
      <sheetName val="Inscrits"/>
      <sheetName val="Emarg"/>
      <sheetName val="ListeProgramme"/>
      <sheetName val="Saisie_Route"/>
      <sheetName val="Saisie_Chrono"/>
      <sheetName val="Resultat_Chrono"/>
      <sheetName val="Remise_des_Prix"/>
      <sheetName val="Résultat_Comité_Régional"/>
      <sheetName val="Classement_Transpondeur"/>
      <sheetName val="Championnat Classique"/>
      <sheetName val="Championnat Master"/>
      <sheetName val="Etat_de_Resultat_Recto"/>
      <sheetName val="Etat_de_Resultat_Verso"/>
      <sheetName val="Fiche_de_Règlement"/>
      <sheetName val="Grilles_de_prix"/>
      <sheetName val="Données"/>
      <sheetName val="References_Transpondeurs"/>
    </sheetNames>
    <sheetDataSet>
      <sheetData sheetId="0">
        <row r="2">
          <cell r="B2">
            <v>41434</v>
          </cell>
        </row>
        <row r="6">
          <cell r="B6" t="str">
            <v>Lescheroux Souvenir Gilles Michon</v>
          </cell>
        </row>
        <row r="7">
          <cell r="C7">
            <v>99.399999999999991</v>
          </cell>
        </row>
        <row r="10">
          <cell r="B10" t="str">
            <v xml:space="preserve">3ème Catégorie, Junior, Pass'Cycl Open </v>
          </cell>
        </row>
      </sheetData>
      <sheetData sheetId="1"/>
      <sheetData sheetId="2">
        <row r="2">
          <cell r="B2" t="str">
            <v>Club organisateur :</v>
          </cell>
        </row>
        <row r="4">
          <cell r="B4" t="str">
            <v>Catégorie :</v>
          </cell>
        </row>
        <row r="5">
          <cell r="H5" t="str">
            <v>FEDERATION FRANCAISE DE CYCLISME</v>
          </cell>
        </row>
        <row r="6">
          <cell r="B6" t="str">
            <v>Nom et prénom</v>
          </cell>
          <cell r="H6" t="str">
            <v>Signature</v>
          </cell>
        </row>
        <row r="7">
          <cell r="A7">
            <v>1</v>
          </cell>
          <cell r="B7" t="str">
            <v>LAMBERT David</v>
          </cell>
          <cell r="C7" t="str">
            <v>ST DENIS CYCLISME</v>
          </cell>
          <cell r="D7" t="str">
            <v>2401007078</v>
          </cell>
          <cell r="E7" t="str">
            <v>FRA19940702</v>
          </cell>
          <cell r="F7" t="str">
            <v>3ème Caté</v>
          </cell>
          <cell r="G7" t="str">
            <v>M</v>
          </cell>
        </row>
        <row r="8">
          <cell r="A8">
            <v>2</v>
          </cell>
          <cell r="B8" t="str">
            <v>RICHARD Cedric</v>
          </cell>
          <cell r="C8" t="str">
            <v>ST DENIS CYCLISME</v>
          </cell>
          <cell r="D8" t="str">
            <v>2401007015</v>
          </cell>
          <cell r="E8" t="str">
            <v>FRA19880506</v>
          </cell>
          <cell r="F8" t="str">
            <v>3ème Caté</v>
          </cell>
          <cell r="G8" t="str">
            <v>M</v>
          </cell>
        </row>
        <row r="9">
          <cell r="A9">
            <v>3</v>
          </cell>
          <cell r="B9" t="str">
            <v>ROCHAT Frederic</v>
          </cell>
          <cell r="C9" t="str">
            <v>ST DENIS CYCLISME</v>
          </cell>
          <cell r="D9" t="str">
            <v>2401007074</v>
          </cell>
          <cell r="E9" t="str">
            <v>FRA19710730</v>
          </cell>
          <cell r="F9" t="str">
            <v>Pass'O D1</v>
          </cell>
          <cell r="G9" t="str">
            <v>M</v>
          </cell>
        </row>
        <row r="10">
          <cell r="A10">
            <v>4</v>
          </cell>
          <cell r="B10" t="str">
            <v>BROSSARD Didier</v>
          </cell>
          <cell r="C10" t="str">
            <v>CERCLE CYCLISTE CHATILLONNAIS</v>
          </cell>
          <cell r="D10" t="str">
            <v>2401012029</v>
          </cell>
          <cell r="E10" t="str">
            <v>FRA19611216</v>
          </cell>
          <cell r="F10" t="str">
            <v>3ème Caté</v>
          </cell>
          <cell r="G10" t="str">
            <v>M</v>
          </cell>
        </row>
        <row r="11">
          <cell r="A11">
            <v>5</v>
          </cell>
          <cell r="B11" t="str">
            <v>CARRETTE Loïck</v>
          </cell>
          <cell r="C11" t="str">
            <v>CERCLE CYCLISTE CHATILLONNAIS</v>
          </cell>
          <cell r="D11" t="str">
            <v>2401012140</v>
          </cell>
          <cell r="E11" t="str">
            <v>FRA19950225</v>
          </cell>
          <cell r="F11" t="str">
            <v>Junior</v>
          </cell>
          <cell r="G11" t="str">
            <v>M</v>
          </cell>
        </row>
        <row r="12">
          <cell r="A12">
            <v>6</v>
          </cell>
          <cell r="B12" t="str">
            <v>DESFARGES Henrypierre</v>
          </cell>
          <cell r="C12" t="str">
            <v>CERCLE CYCLISTE CHATILLONNAIS</v>
          </cell>
          <cell r="D12" t="str">
            <v>2401012012</v>
          </cell>
          <cell r="E12" t="str">
            <v>FRA19950520</v>
          </cell>
          <cell r="F12" t="str">
            <v>Junior</v>
          </cell>
          <cell r="G12" t="str">
            <v>M</v>
          </cell>
        </row>
        <row r="13">
          <cell r="A13">
            <v>7</v>
          </cell>
          <cell r="B13" t="str">
            <v>BEREZIAT Benjamin</v>
          </cell>
          <cell r="C13" t="str">
            <v>E.C. BOURG EN BRESSE</v>
          </cell>
          <cell r="D13" t="str">
            <v>2401004006</v>
          </cell>
          <cell r="E13" t="str">
            <v>FRA19910401</v>
          </cell>
          <cell r="F13" t="str">
            <v>3ème Caté</v>
          </cell>
          <cell r="G13" t="str">
            <v>M</v>
          </cell>
        </row>
        <row r="14">
          <cell r="A14">
            <v>8</v>
          </cell>
          <cell r="B14" t="str">
            <v>BROSSELIN Michel</v>
          </cell>
          <cell r="C14" t="str">
            <v>BOURG EN BRESSE AIN CYCLISME</v>
          </cell>
          <cell r="D14" t="str">
            <v>2401005106</v>
          </cell>
          <cell r="E14" t="str">
            <v>FRA19540419</v>
          </cell>
          <cell r="F14" t="str">
            <v>Pass'O D2</v>
          </cell>
          <cell r="G14" t="str">
            <v>M</v>
          </cell>
        </row>
        <row r="15">
          <cell r="A15">
            <v>9</v>
          </cell>
          <cell r="B15" t="str">
            <v>DUBOIS Romain</v>
          </cell>
          <cell r="C15" t="str">
            <v>BOURG EN BRESSE AIN CYCLISME</v>
          </cell>
          <cell r="D15" t="str">
            <v>2401005234</v>
          </cell>
          <cell r="E15" t="str">
            <v>FRA19820824</v>
          </cell>
          <cell r="F15" t="str">
            <v>3ème Caté</v>
          </cell>
          <cell r="G15" t="str">
            <v>M</v>
          </cell>
        </row>
        <row r="16">
          <cell r="A16">
            <v>10</v>
          </cell>
          <cell r="B16" t="str">
            <v>DUMOULIN Clément</v>
          </cell>
          <cell r="C16" t="str">
            <v>BOURG EN BRESSE AIN CYCLISME</v>
          </cell>
          <cell r="D16" t="str">
            <v>2401005091</v>
          </cell>
          <cell r="E16" t="str">
            <v>FRA19961211</v>
          </cell>
          <cell r="F16" t="str">
            <v>Junior</v>
          </cell>
          <cell r="G16" t="str">
            <v>M</v>
          </cell>
        </row>
        <row r="17">
          <cell r="A17">
            <v>11</v>
          </cell>
          <cell r="B17" t="str">
            <v>MAITRE Benoit</v>
          </cell>
          <cell r="C17" t="str">
            <v>BOURG EN BRESSE AIN CYCLISME</v>
          </cell>
          <cell r="D17" t="str">
            <v>2401005094</v>
          </cell>
          <cell r="E17" t="str">
            <v>FRA19880828</v>
          </cell>
          <cell r="F17" t="str">
            <v>3ème Caté</v>
          </cell>
          <cell r="G17" t="str">
            <v>M</v>
          </cell>
        </row>
        <row r="18">
          <cell r="A18">
            <v>12</v>
          </cell>
          <cell r="B18" t="str">
            <v>MAITRE Julien</v>
          </cell>
          <cell r="C18" t="str">
            <v>BOURG EN BRESSE AIN CYCLISME</v>
          </cell>
          <cell r="D18" t="str">
            <v>2401005081</v>
          </cell>
          <cell r="E18" t="str">
            <v>FRA19860906</v>
          </cell>
          <cell r="F18" t="str">
            <v>3ème Caté</v>
          </cell>
          <cell r="G18" t="str">
            <v>M</v>
          </cell>
        </row>
        <row r="19">
          <cell r="A19">
            <v>13</v>
          </cell>
          <cell r="B19" t="str">
            <v>MALAQUIN Arnaud</v>
          </cell>
          <cell r="C19" t="str">
            <v>BOURG EN BRESSE AIN CYCLISME</v>
          </cell>
          <cell r="D19" t="str">
            <v>2401005053</v>
          </cell>
          <cell r="E19" t="str">
            <v>FRA19961019</v>
          </cell>
          <cell r="F19" t="str">
            <v>Junior</v>
          </cell>
          <cell r="G19" t="str">
            <v>M</v>
          </cell>
        </row>
        <row r="20">
          <cell r="A20">
            <v>14</v>
          </cell>
          <cell r="B20" t="str">
            <v>ODIC Corentin</v>
          </cell>
          <cell r="C20" t="str">
            <v>BOURG EN BRESSE AIN CYCLISME</v>
          </cell>
          <cell r="D20" t="str">
            <v>2401005250</v>
          </cell>
          <cell r="E20" t="str">
            <v>FRA19950720</v>
          </cell>
          <cell r="F20" t="str">
            <v>Junior</v>
          </cell>
          <cell r="G20" t="str">
            <v>M</v>
          </cell>
        </row>
        <row r="21">
          <cell r="A21">
            <v>15</v>
          </cell>
          <cell r="B21" t="str">
            <v>RENAUD Rodolphe</v>
          </cell>
          <cell r="C21" t="str">
            <v>VEL`HAUT-JURA SAINT-CLAUDE</v>
          </cell>
          <cell r="D21" t="str">
            <v>1139011090</v>
          </cell>
          <cell r="E21" t="str">
            <v>FRA19820209</v>
          </cell>
          <cell r="F21" t="str">
            <v>3ème Caté</v>
          </cell>
          <cell r="G21" t="str">
            <v>M</v>
          </cell>
        </row>
        <row r="22">
          <cell r="A22">
            <v>16</v>
          </cell>
          <cell r="B22" t="str">
            <v>DE BONNIERES Jean</v>
          </cell>
          <cell r="C22" t="str">
            <v>A.C. LYON VAISE</v>
          </cell>
          <cell r="D22" t="str">
            <v>2469003101</v>
          </cell>
          <cell r="E22" t="str">
            <v>FRA19940620</v>
          </cell>
          <cell r="F22" t="str">
            <v>3ème Caté</v>
          </cell>
          <cell r="G22" t="str">
            <v>M</v>
          </cell>
        </row>
        <row r="23">
          <cell r="A23">
            <v>17</v>
          </cell>
          <cell r="B23" t="str">
            <v>MOREAU Maxime</v>
          </cell>
          <cell r="C23" t="str">
            <v>A.C. LYON VAISE</v>
          </cell>
          <cell r="D23" t="str">
            <v>2469003007</v>
          </cell>
          <cell r="E23" t="str">
            <v>FRA19950117</v>
          </cell>
          <cell r="F23" t="str">
            <v>Junior</v>
          </cell>
          <cell r="G23" t="str">
            <v>M</v>
          </cell>
        </row>
        <row r="24">
          <cell r="A24">
            <v>18</v>
          </cell>
          <cell r="B24" t="str">
            <v>NADER Elie</v>
          </cell>
          <cell r="C24" t="str">
            <v>A.C. LYON VAISE</v>
          </cell>
          <cell r="D24" t="str">
            <v>2469003089</v>
          </cell>
          <cell r="E24" t="str">
            <v>FRA19920205</v>
          </cell>
          <cell r="F24" t="str">
            <v>3ème Caté</v>
          </cell>
          <cell r="G24" t="str">
            <v>M</v>
          </cell>
        </row>
        <row r="25">
          <cell r="A25">
            <v>19</v>
          </cell>
          <cell r="B25" t="str">
            <v>DI LELLA Christophe</v>
          </cell>
          <cell r="C25" t="str">
            <v>CHARVIEU CHAVAGNEUX I.C.</v>
          </cell>
          <cell r="D25" t="str">
            <v>2438022087</v>
          </cell>
          <cell r="E25" t="str">
            <v>FRA19890719</v>
          </cell>
          <cell r="F25" t="str">
            <v>3ème Caté</v>
          </cell>
          <cell r="G25" t="str">
            <v>M</v>
          </cell>
        </row>
        <row r="26">
          <cell r="A26">
            <v>20</v>
          </cell>
          <cell r="B26" t="str">
            <v>ZAMBARDI Gilles</v>
          </cell>
          <cell r="C26" t="str">
            <v>CHARVIEU CHAVAGNEUX I.C.</v>
          </cell>
          <cell r="D26" t="str">
            <v>2438022344</v>
          </cell>
          <cell r="E26" t="str">
            <v>FRA19621224</v>
          </cell>
          <cell r="F26" t="str">
            <v>3ème Caté</v>
          </cell>
          <cell r="G26" t="str">
            <v>M</v>
          </cell>
        </row>
        <row r="27">
          <cell r="A27">
            <v>21</v>
          </cell>
          <cell r="B27" t="str">
            <v>REINA Yannick</v>
          </cell>
          <cell r="C27" t="str">
            <v>E.C. SALAISE P ROUSSILLON</v>
          </cell>
          <cell r="D27" t="str">
            <v>2438085043</v>
          </cell>
          <cell r="E27" t="str">
            <v>FRA19741117</v>
          </cell>
          <cell r="F27" t="str">
            <v>3ème Caté</v>
          </cell>
          <cell r="G27" t="str">
            <v>M</v>
          </cell>
        </row>
        <row r="28">
          <cell r="A28">
            <v>22</v>
          </cell>
          <cell r="B28" t="str">
            <v>MILLET Romain</v>
          </cell>
          <cell r="C28" t="str">
            <v>JURA CYCLISME PAYS DU REVERMONT</v>
          </cell>
          <cell r="D28" t="str">
            <v>1139096214</v>
          </cell>
          <cell r="E28" t="str">
            <v>FRA19941024</v>
          </cell>
          <cell r="F28" t="str">
            <v>3ème Caté</v>
          </cell>
          <cell r="G28" t="str">
            <v>M</v>
          </cell>
        </row>
        <row r="29">
          <cell r="A29">
            <v>23</v>
          </cell>
          <cell r="B29" t="str">
            <v>GUILLOT Romain</v>
          </cell>
          <cell r="C29" t="str">
            <v>V.C. CALADOIS</v>
          </cell>
          <cell r="D29" t="str">
            <v>2469034343</v>
          </cell>
          <cell r="E29" t="str">
            <v>FRA19960208</v>
          </cell>
          <cell r="F29" t="str">
            <v>Junior</v>
          </cell>
          <cell r="G29" t="str">
            <v>M</v>
          </cell>
          <cell r="H29" t="str">
            <v>Excusé</v>
          </cell>
        </row>
        <row r="30">
          <cell r="A30">
            <v>24</v>
          </cell>
          <cell r="B30" t="str">
            <v>MESSIAN Fabien</v>
          </cell>
          <cell r="C30" t="str">
            <v>V.C. CALADOIS</v>
          </cell>
          <cell r="D30" t="str">
            <v>2469034309</v>
          </cell>
          <cell r="E30" t="str">
            <v>FRA19900219</v>
          </cell>
          <cell r="F30" t="str">
            <v>3ème Caté</v>
          </cell>
          <cell r="G30" t="str">
            <v>M</v>
          </cell>
        </row>
        <row r="31">
          <cell r="A31">
            <v>25</v>
          </cell>
          <cell r="B31" t="str">
            <v>MOREL David</v>
          </cell>
          <cell r="C31" t="str">
            <v>V.C. CALADOIS</v>
          </cell>
          <cell r="D31" t="str">
            <v>2469034037</v>
          </cell>
          <cell r="E31" t="str">
            <v>FRA19920730</v>
          </cell>
          <cell r="F31" t="str">
            <v>3ème Caté</v>
          </cell>
          <cell r="G31" t="str">
            <v>M</v>
          </cell>
        </row>
        <row r="32">
          <cell r="A32">
            <v>26</v>
          </cell>
          <cell r="B32" t="str">
            <v>CHARRIN Michael</v>
          </cell>
          <cell r="C32" t="str">
            <v>V.C. CORBAS</v>
          </cell>
          <cell r="D32" t="str">
            <v>2469006056</v>
          </cell>
          <cell r="E32" t="str">
            <v>FRA19871113</v>
          </cell>
          <cell r="F32" t="str">
            <v>3ème Caté</v>
          </cell>
          <cell r="G32" t="str">
            <v>M</v>
          </cell>
        </row>
        <row r="33">
          <cell r="A33">
            <v>27</v>
          </cell>
          <cell r="B33" t="str">
            <v>THOMAS Paul</v>
          </cell>
          <cell r="C33" t="str">
            <v>V.C. VAULX EN VELIN</v>
          </cell>
          <cell r="D33" t="str">
            <v>2469059252</v>
          </cell>
          <cell r="E33" t="str">
            <v>FRA19941016</v>
          </cell>
          <cell r="F33" t="str">
            <v>3ème Caté</v>
          </cell>
          <cell r="G33" t="str">
            <v>M</v>
          </cell>
        </row>
        <row r="34">
          <cell r="A34">
            <v>28</v>
          </cell>
          <cell r="B34" t="str">
            <v>MARIN Jordan</v>
          </cell>
          <cell r="C34" t="str">
            <v>VELO GRIFFON MEYZIEU</v>
          </cell>
          <cell r="D34" t="str">
            <v>2469046142</v>
          </cell>
          <cell r="E34" t="str">
            <v>FRA19930126</v>
          </cell>
          <cell r="F34" t="str">
            <v>3ème Caté</v>
          </cell>
          <cell r="G34" t="str">
            <v>M</v>
          </cell>
        </row>
        <row r="35">
          <cell r="A35">
            <v>29</v>
          </cell>
          <cell r="B35" t="str">
            <v>PIN Arnaud</v>
          </cell>
          <cell r="C35" t="str">
            <v>VELO GRIFFON MEYZIEU</v>
          </cell>
          <cell r="D35" t="str">
            <v>2469046139</v>
          </cell>
          <cell r="E35" t="str">
            <v>FRA19850211</v>
          </cell>
          <cell r="F35" t="str">
            <v>3ème Caté</v>
          </cell>
          <cell r="G35" t="str">
            <v>M</v>
          </cell>
        </row>
        <row r="36">
          <cell r="A36">
            <v>30</v>
          </cell>
          <cell r="B36" t="str">
            <v>CHARVOLIN Lionel</v>
          </cell>
          <cell r="C36" t="str">
            <v>U.C. BELLEVILLOISE</v>
          </cell>
          <cell r="D36" t="str">
            <v>2469027194</v>
          </cell>
          <cell r="E36" t="str">
            <v>FRA19840926</v>
          </cell>
          <cell r="F36" t="str">
            <v>Pass'O D1</v>
          </cell>
          <cell r="G36" t="str">
            <v>M</v>
          </cell>
          <cell r="H36" t="str">
            <v>Excusé</v>
          </cell>
        </row>
        <row r="37">
          <cell r="A37">
            <v>31</v>
          </cell>
          <cell r="B37" t="str">
            <v>BAUCHY Antoine</v>
          </cell>
          <cell r="C37" t="str">
            <v>VELO SPORT MACONNAIS</v>
          </cell>
          <cell r="D37" t="str">
            <v>0571054161</v>
          </cell>
          <cell r="E37" t="str">
            <v>FRA19950701</v>
          </cell>
          <cell r="F37" t="str">
            <v>Junior</v>
          </cell>
          <cell r="G37" t="str">
            <v>M</v>
          </cell>
        </row>
        <row r="38">
          <cell r="A38">
            <v>32</v>
          </cell>
          <cell r="B38" t="str">
            <v>GUYON Allan</v>
          </cell>
          <cell r="C38" t="str">
            <v>VTT LOISIRS CHALONNAIS</v>
          </cell>
          <cell r="D38" t="str">
            <v>0571011065</v>
          </cell>
          <cell r="E38" t="str">
            <v>FRA19950603</v>
          </cell>
          <cell r="F38" t="str">
            <v>Junior</v>
          </cell>
          <cell r="G38" t="str">
            <v>M</v>
          </cell>
        </row>
        <row r="39">
          <cell r="A39">
            <v>33</v>
          </cell>
          <cell r="B39" t="str">
            <v>DOUVRE Maximilien</v>
          </cell>
          <cell r="C39" t="str">
            <v>EC BOURBONNIEN</v>
          </cell>
          <cell r="D39" t="str">
            <v>0571015129</v>
          </cell>
          <cell r="E39" t="str">
            <v>FRA19890406</v>
          </cell>
          <cell r="F39" t="str">
            <v>3ème Caté</v>
          </cell>
          <cell r="G39" t="str">
            <v>M</v>
          </cell>
        </row>
        <row r="40">
          <cell r="A40">
            <v>34</v>
          </cell>
          <cell r="B40" t="str">
            <v>COLLOT Raphaël</v>
          </cell>
          <cell r="C40" t="str">
            <v>S.C.OLYMPIQUE DE DIJON</v>
          </cell>
          <cell r="D40" t="str">
            <v>0521085386</v>
          </cell>
          <cell r="E40" t="str">
            <v>FRA19780213</v>
          </cell>
          <cell r="F40" t="str">
            <v>3ème Caté</v>
          </cell>
          <cell r="G40" t="str">
            <v>M</v>
          </cell>
        </row>
        <row r="41">
          <cell r="A41">
            <v>35</v>
          </cell>
          <cell r="B41" t="str">
            <v>ROLLET David</v>
          </cell>
          <cell r="C41" t="str">
            <v>UV CHALON</v>
          </cell>
          <cell r="D41" t="str">
            <v>0571044121</v>
          </cell>
          <cell r="E41" t="str">
            <v>FRA19690827</v>
          </cell>
          <cell r="F41" t="str">
            <v>3ème Caté</v>
          </cell>
          <cell r="G41" t="str">
            <v>M</v>
          </cell>
        </row>
        <row r="42">
          <cell r="A42">
            <v>36</v>
          </cell>
          <cell r="B42" t="str">
            <v>COLIN Jean vincent</v>
          </cell>
          <cell r="C42" t="str">
            <v>V.C. CALADOIS</v>
          </cell>
          <cell r="D42" t="str">
            <v>2469034380</v>
          </cell>
          <cell r="E42" t="str">
            <v>FRA19800530</v>
          </cell>
          <cell r="F42" t="str">
            <v>3ème Caté</v>
          </cell>
          <cell r="G42" t="str">
            <v>M</v>
          </cell>
        </row>
        <row r="43">
          <cell r="A43">
            <v>37</v>
          </cell>
          <cell r="B43" t="str">
            <v>GOUILLON Jeremy</v>
          </cell>
          <cell r="C43" t="str">
            <v>ECSEL</v>
          </cell>
          <cell r="D43" t="str">
            <v>2442005270</v>
          </cell>
          <cell r="E43">
            <v>0</v>
          </cell>
          <cell r="F43" t="str">
            <v>3ème Caté</v>
          </cell>
          <cell r="G43" t="str">
            <v>M</v>
          </cell>
        </row>
        <row r="44">
          <cell r="A44">
            <v>38</v>
          </cell>
          <cell r="B44" t="str">
            <v>SALAMACHA Corentin</v>
          </cell>
          <cell r="C44" t="str">
            <v>LYON SPRINT EVOLUTION</v>
          </cell>
          <cell r="D44" t="str">
            <v>2469026078</v>
          </cell>
          <cell r="E44">
            <v>0</v>
          </cell>
          <cell r="F44" t="str">
            <v>3ème Caté</v>
          </cell>
          <cell r="G44" t="str">
            <v>M</v>
          </cell>
        </row>
        <row r="45">
          <cell r="A45">
            <v>39</v>
          </cell>
          <cell r="B45" t="str">
            <v>ROLLAND Corentin</v>
          </cell>
          <cell r="C45" t="str">
            <v>BOURG EN BRESSE AIN CYCLISME</v>
          </cell>
          <cell r="D45" t="str">
            <v>2401005051</v>
          </cell>
          <cell r="E45">
            <v>0</v>
          </cell>
          <cell r="F45" t="str">
            <v>Junior</v>
          </cell>
          <cell r="G45" t="str">
            <v>M</v>
          </cell>
        </row>
        <row r="46">
          <cell r="A46">
            <v>40</v>
          </cell>
          <cell r="B46" t="str">
            <v>VERTE Albert</v>
          </cell>
          <cell r="C46" t="str">
            <v>CHARVIEU CHAVAGNEUX I.C.</v>
          </cell>
          <cell r="D46" t="str">
            <v>2438022019</v>
          </cell>
          <cell r="E46">
            <v>0</v>
          </cell>
          <cell r="F46" t="str">
            <v>3ème Caté</v>
          </cell>
          <cell r="G46" t="str">
            <v>M</v>
          </cell>
        </row>
        <row r="47">
          <cell r="A47">
            <v>41</v>
          </cell>
          <cell r="B47" t="str">
            <v>LOUIS Nicolas</v>
          </cell>
          <cell r="C47" t="str">
            <v>ECSEL</v>
          </cell>
          <cell r="D47" t="str">
            <v>2442005024</v>
          </cell>
          <cell r="E47">
            <v>0</v>
          </cell>
          <cell r="F47" t="str">
            <v>3ème Caté</v>
          </cell>
          <cell r="G47" t="str">
            <v>M</v>
          </cell>
        </row>
        <row r="48">
          <cell r="A48">
            <v>42</v>
          </cell>
          <cell r="B48" t="str">
            <v>DOUCET Alexandre</v>
          </cell>
          <cell r="C48" t="str">
            <v>CERCLE CYCLISTE CHATILLONNAIS</v>
          </cell>
          <cell r="D48" t="str">
            <v>2401012006</v>
          </cell>
          <cell r="E48">
            <v>0</v>
          </cell>
          <cell r="F48" t="str">
            <v>Pass'Cycl</v>
          </cell>
          <cell r="G48" t="str">
            <v>M</v>
          </cell>
        </row>
        <row r="49">
          <cell r="A49">
            <v>43</v>
          </cell>
          <cell r="B49" t="str">
            <v>QUINET Baptiste</v>
          </cell>
          <cell r="C49" t="str">
            <v>V.C. VAULX EN VELIN</v>
          </cell>
          <cell r="D49" t="str">
            <v>2469059301</v>
          </cell>
          <cell r="E49">
            <v>0</v>
          </cell>
          <cell r="F49" t="str">
            <v>3ème Caté</v>
          </cell>
          <cell r="G49" t="str">
            <v>M</v>
          </cell>
        </row>
        <row r="50">
          <cell r="A50">
            <v>44</v>
          </cell>
          <cell r="B50" t="str">
            <v>VANDROUX Anthony</v>
          </cell>
          <cell r="C50" t="str">
            <v>VELO CLUB LOUHANNAIS</v>
          </cell>
          <cell r="D50" t="str">
            <v>0571035016</v>
          </cell>
          <cell r="E50">
            <v>0</v>
          </cell>
          <cell r="F50" t="str">
            <v>Pass'Cycl</v>
          </cell>
          <cell r="G50" t="str">
            <v>M</v>
          </cell>
        </row>
        <row r="51">
          <cell r="A51">
            <v>45</v>
          </cell>
          <cell r="B51" t="str">
            <v>DESBOIS Fabrice</v>
          </cell>
          <cell r="C51" t="str">
            <v>E.C. SALAISE P ROUSSILLON</v>
          </cell>
          <cell r="D51" t="str">
            <v>2438085005</v>
          </cell>
          <cell r="E51">
            <v>0</v>
          </cell>
          <cell r="F51" t="str">
            <v>3ème Caté</v>
          </cell>
          <cell r="G51" t="str">
            <v>M</v>
          </cell>
        </row>
        <row r="52">
          <cell r="A52">
            <v>46</v>
          </cell>
          <cell r="B52" t="str">
            <v>JANIN Alban</v>
          </cell>
          <cell r="C52" t="str">
            <v>PASSE PARTOUT VTT MACON</v>
          </cell>
          <cell r="D52" t="str">
            <v>0571110076</v>
          </cell>
          <cell r="E52">
            <v>0</v>
          </cell>
          <cell r="F52" t="str">
            <v>Junior</v>
          </cell>
          <cell r="G52" t="str">
            <v>M</v>
          </cell>
        </row>
        <row r="53">
          <cell r="A53">
            <v>47</v>
          </cell>
          <cell r="B53" t="str">
            <v>ARBONNIER Quentin</v>
          </cell>
          <cell r="C53" t="str">
            <v>V.C. CORBAS</v>
          </cell>
          <cell r="D53" t="str">
            <v>2469006005</v>
          </cell>
          <cell r="E53">
            <v>0</v>
          </cell>
          <cell r="F53" t="str">
            <v>3ème Caté</v>
          </cell>
          <cell r="G53" t="str">
            <v>M</v>
          </cell>
        </row>
        <row r="54">
          <cell r="A54">
            <v>48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</row>
        <row r="55">
          <cell r="A55">
            <v>49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</row>
        <row r="56">
          <cell r="A56">
            <v>50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A57">
            <v>51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A58">
            <v>52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A59">
            <v>53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A60">
            <v>54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A61">
            <v>55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A62">
            <v>56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A63">
            <v>57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A64">
            <v>58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A65">
            <v>59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A66">
            <v>60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A67">
            <v>61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A68">
            <v>62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A69">
            <v>63</v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A70">
            <v>64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A71">
            <v>65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A72">
            <v>66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A73">
            <v>67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A74">
            <v>68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A75">
            <v>69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A76">
            <v>70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A77">
            <v>71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A78">
            <v>72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A79">
            <v>73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A80">
            <v>74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A81">
            <v>75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A82">
            <v>76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A83">
            <v>77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A84">
            <v>78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A85">
            <v>79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A86">
            <v>80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A87">
            <v>81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A88">
            <v>82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A89">
            <v>83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A90">
            <v>84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A91">
            <v>85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A92">
            <v>86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A93">
            <v>87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A94">
            <v>88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>
            <v>89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>
            <v>90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>
            <v>91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A98">
            <v>92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A99">
            <v>93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A100">
            <v>94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A101">
            <v>95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A102">
            <v>96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A103">
            <v>97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A104">
            <v>98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A105">
            <v>99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A106">
            <v>100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A107">
            <v>101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A108">
            <v>102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A109">
            <v>103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A110">
            <v>104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A111">
            <v>105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A112">
            <v>106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A113">
            <v>107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A114">
            <v>108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A115">
            <v>109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A116">
            <v>110</v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A117">
            <v>111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A118">
            <v>112</v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A119">
            <v>113</v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A120">
            <v>114</v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A121">
            <v>115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A122">
            <v>116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A123">
            <v>117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A124">
            <v>118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A125">
            <v>119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A126">
            <v>120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A127">
            <v>121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A128">
            <v>122</v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A129">
            <v>123</v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A130">
            <v>124</v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A131">
            <v>125</v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A132">
            <v>126</v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A133">
            <v>127</v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A134">
            <v>128</v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A135">
            <v>129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A136">
            <v>130</v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A137">
            <v>131</v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A138">
            <v>132</v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A139">
            <v>133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A140">
            <v>134</v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A141">
            <v>135</v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A142">
            <v>136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A143">
            <v>137</v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A144">
            <v>138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A145">
            <v>139</v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A146">
            <v>140</v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A147">
            <v>141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A148">
            <v>142</v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A149">
            <v>143</v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A150">
            <v>144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A151">
            <v>145</v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A152">
            <v>146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A153">
            <v>147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A154">
            <v>148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A155">
            <v>149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  <row r="156">
          <cell r="A156">
            <v>150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</row>
        <row r="157">
          <cell r="A157">
            <v>151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</row>
        <row r="158">
          <cell r="A158">
            <v>152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</row>
        <row r="159">
          <cell r="A159">
            <v>153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</row>
        <row r="160">
          <cell r="A160">
            <v>154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</row>
        <row r="161">
          <cell r="A161">
            <v>155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</row>
        <row r="162">
          <cell r="A162">
            <v>156</v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</row>
        <row r="163">
          <cell r="A163">
            <v>157</v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</row>
        <row r="164">
          <cell r="A164">
            <v>158</v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</row>
        <row r="165">
          <cell r="A165">
            <v>159</v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</row>
        <row r="166">
          <cell r="A166">
            <v>160</v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</row>
        <row r="167">
          <cell r="A167">
            <v>161</v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</row>
        <row r="168">
          <cell r="A168">
            <v>162</v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</row>
        <row r="169">
          <cell r="A169">
            <v>163</v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</row>
        <row r="170">
          <cell r="A170">
            <v>164</v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</row>
        <row r="171">
          <cell r="A171">
            <v>165</v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</row>
        <row r="172">
          <cell r="A172">
            <v>166</v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</row>
        <row r="173">
          <cell r="A173">
            <v>167</v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</row>
        <row r="174">
          <cell r="A174">
            <v>168</v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</row>
        <row r="175">
          <cell r="A175">
            <v>169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</row>
        <row r="176">
          <cell r="A176">
            <v>170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</row>
        <row r="177">
          <cell r="A177">
            <v>171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</row>
        <row r="178">
          <cell r="A178">
            <v>172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</row>
        <row r="179">
          <cell r="A179">
            <v>173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</row>
        <row r="180">
          <cell r="A180">
            <v>174</v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</row>
        <row r="181">
          <cell r="A181">
            <v>175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</row>
        <row r="182">
          <cell r="A182">
            <v>176</v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</row>
        <row r="183">
          <cell r="A183">
            <v>177</v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</row>
        <row r="184">
          <cell r="A184">
            <v>178</v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</row>
        <row r="185">
          <cell r="A185">
            <v>179</v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</row>
        <row r="186">
          <cell r="A186">
            <v>180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</row>
        <row r="187">
          <cell r="A187">
            <v>181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</row>
        <row r="188">
          <cell r="A188">
            <v>182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</row>
        <row r="189">
          <cell r="A189">
            <v>183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</row>
        <row r="190">
          <cell r="A190">
            <v>184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</row>
        <row r="191">
          <cell r="A191">
            <v>185</v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</row>
        <row r="192">
          <cell r="A192">
            <v>186</v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</row>
        <row r="193">
          <cell r="A193">
            <v>187</v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</row>
        <row r="194">
          <cell r="A194">
            <v>188</v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</row>
        <row r="195">
          <cell r="A195">
            <v>189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</row>
        <row r="196">
          <cell r="A196">
            <v>190</v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nseignements"/>
      <sheetName val="Inscrits"/>
      <sheetName val="Emarg"/>
      <sheetName val="ListeProgramme"/>
      <sheetName val="Saisie_Route"/>
      <sheetName val="Saisie_Chrono"/>
      <sheetName val="Resultat_Chrono"/>
      <sheetName val="Remise_des_Prix"/>
      <sheetName val="Résultat_Comité_Régional"/>
      <sheetName val="Classement_Transpondeur"/>
      <sheetName val="Championnat Classique"/>
      <sheetName val="Championnat Master"/>
      <sheetName val="Etat_de_Resultat_Recto"/>
      <sheetName val="Etat_de_Resultat_Verso"/>
      <sheetName val="Fiche_de_Règlement"/>
      <sheetName val="Grilles_de_prix"/>
      <sheetName val="Données"/>
      <sheetName val="References_Transpondeurs"/>
    </sheetNames>
    <sheetDataSet>
      <sheetData sheetId="0">
        <row r="2">
          <cell r="B2">
            <v>41434</v>
          </cell>
        </row>
        <row r="6">
          <cell r="B6" t="str">
            <v>Lescheroux Souvenir Gilles Michon</v>
          </cell>
        </row>
        <row r="7">
          <cell r="C7">
            <v>71</v>
          </cell>
        </row>
        <row r="10">
          <cell r="B10" t="str">
            <v>Pass' Cyclisme</v>
          </cell>
        </row>
      </sheetData>
      <sheetData sheetId="1"/>
      <sheetData sheetId="2">
        <row r="2">
          <cell r="B2" t="str">
            <v>Club organisateur :</v>
          </cell>
        </row>
        <row r="4">
          <cell r="B4" t="str">
            <v>Catégorie :</v>
          </cell>
        </row>
        <row r="5">
          <cell r="H5" t="str">
            <v>FEDERATION FRANCAISE DE CYCLISME</v>
          </cell>
        </row>
        <row r="6">
          <cell r="B6" t="str">
            <v>Nom et prénom</v>
          </cell>
          <cell r="H6" t="str">
            <v>Signature</v>
          </cell>
        </row>
        <row r="7">
          <cell r="A7">
            <v>1</v>
          </cell>
          <cell r="B7" t="str">
            <v>CANTREL Emilien</v>
          </cell>
          <cell r="C7" t="str">
            <v>ST DENIS CYCLISME</v>
          </cell>
          <cell r="D7" t="str">
            <v>2401007025</v>
          </cell>
          <cell r="E7" t="str">
            <v>FRA19870303</v>
          </cell>
          <cell r="F7" t="str">
            <v>Pass'O D2</v>
          </cell>
          <cell r="G7" t="str">
            <v>M</v>
          </cell>
        </row>
        <row r="8">
          <cell r="A8">
            <v>2</v>
          </cell>
          <cell r="B8" t="str">
            <v>CLERMIDY Julien</v>
          </cell>
          <cell r="C8" t="str">
            <v>ST DENIS CYCLISME</v>
          </cell>
          <cell r="D8" t="str">
            <v>2401007067</v>
          </cell>
          <cell r="E8" t="str">
            <v>FRA19841103</v>
          </cell>
          <cell r="F8" t="str">
            <v>Pass'O D2</v>
          </cell>
          <cell r="G8" t="str">
            <v>M</v>
          </cell>
        </row>
        <row r="9">
          <cell r="A9">
            <v>3</v>
          </cell>
          <cell r="B9" t="str">
            <v>CLERMIDY Marc</v>
          </cell>
          <cell r="C9" t="str">
            <v>ST DENIS CYCLISME</v>
          </cell>
          <cell r="D9" t="str">
            <v>2401007058</v>
          </cell>
          <cell r="E9" t="str">
            <v>FRA19870830</v>
          </cell>
          <cell r="F9" t="str">
            <v>Pass'O D2</v>
          </cell>
          <cell r="G9" t="str">
            <v>M</v>
          </cell>
        </row>
        <row r="10">
          <cell r="A10">
            <v>4</v>
          </cell>
          <cell r="B10" t="str">
            <v>DELEERSNYDER Arnaud</v>
          </cell>
          <cell r="C10" t="str">
            <v>ST DENIS CYCLISME</v>
          </cell>
          <cell r="D10" t="str">
            <v>2401007041</v>
          </cell>
          <cell r="E10" t="str">
            <v>FRA19750815</v>
          </cell>
          <cell r="F10" t="str">
            <v>Pass'O D2</v>
          </cell>
          <cell r="G10" t="str">
            <v>M</v>
          </cell>
        </row>
        <row r="11">
          <cell r="A11">
            <v>5</v>
          </cell>
          <cell r="B11" t="str">
            <v>FRANCOIS Loic</v>
          </cell>
          <cell r="C11" t="str">
            <v>ST DENIS CYCLISME</v>
          </cell>
          <cell r="D11" t="str">
            <v>2401007022</v>
          </cell>
          <cell r="E11" t="str">
            <v>FRA19860328</v>
          </cell>
          <cell r="F11" t="str">
            <v>Pass'O D2</v>
          </cell>
          <cell r="G11" t="str">
            <v>M</v>
          </cell>
        </row>
        <row r="12">
          <cell r="A12">
            <v>6</v>
          </cell>
          <cell r="B12" t="str">
            <v>GRIMOUD Johan</v>
          </cell>
          <cell r="C12" t="str">
            <v>ST DENIS CYCLISME</v>
          </cell>
          <cell r="D12" t="str">
            <v>2401007011</v>
          </cell>
          <cell r="E12" t="str">
            <v>FRA19880819</v>
          </cell>
          <cell r="F12" t="str">
            <v>Pass'O D2</v>
          </cell>
          <cell r="G12" t="str">
            <v>M</v>
          </cell>
        </row>
        <row r="13">
          <cell r="A13">
            <v>7</v>
          </cell>
          <cell r="B13" t="str">
            <v>LACROIX Cédric</v>
          </cell>
          <cell r="C13" t="str">
            <v>ST DENIS CYCLISME</v>
          </cell>
          <cell r="D13" t="str">
            <v>2401007048</v>
          </cell>
          <cell r="E13" t="str">
            <v>FRA19801220</v>
          </cell>
          <cell r="F13" t="str">
            <v>Pass'D2</v>
          </cell>
          <cell r="G13" t="str">
            <v>M</v>
          </cell>
        </row>
        <row r="14">
          <cell r="A14">
            <v>8</v>
          </cell>
          <cell r="B14" t="str">
            <v>VIOLON Emilien</v>
          </cell>
          <cell r="C14" t="str">
            <v>ST DENIS CYCLISME</v>
          </cell>
          <cell r="D14" t="str">
            <v>2401007044</v>
          </cell>
          <cell r="E14" t="str">
            <v>FRA19900430</v>
          </cell>
          <cell r="F14" t="str">
            <v>Pass'O D2</v>
          </cell>
          <cell r="G14" t="str">
            <v>M</v>
          </cell>
        </row>
        <row r="15">
          <cell r="A15">
            <v>9</v>
          </cell>
          <cell r="B15" t="str">
            <v>BROSSARD Emmanuelle</v>
          </cell>
          <cell r="C15" t="str">
            <v>CERCLE CYCLISTE CHATILLONNAIS</v>
          </cell>
          <cell r="D15" t="str">
            <v>2401012072</v>
          </cell>
          <cell r="E15" t="str">
            <v>FRA19900718</v>
          </cell>
          <cell r="F15" t="str">
            <v>3ème Caté</v>
          </cell>
          <cell r="G15" t="str">
            <v>F</v>
          </cell>
        </row>
        <row r="16">
          <cell r="A16">
            <v>10</v>
          </cell>
          <cell r="B16" t="str">
            <v>GAILLET Jean françois</v>
          </cell>
          <cell r="C16" t="str">
            <v>U.C. GESSIENNE</v>
          </cell>
          <cell r="D16" t="str">
            <v>2401062146</v>
          </cell>
          <cell r="E16" t="str">
            <v>FRA19641215</v>
          </cell>
          <cell r="F16" t="str">
            <v>Pass'O D2</v>
          </cell>
          <cell r="G16" t="str">
            <v>M</v>
          </cell>
        </row>
        <row r="17">
          <cell r="A17">
            <v>11</v>
          </cell>
          <cell r="B17" t="str">
            <v>DOLEATTO Sebastien</v>
          </cell>
          <cell r="C17" t="str">
            <v>U.S. OYONNAX</v>
          </cell>
          <cell r="D17" t="str">
            <v>2401031073</v>
          </cell>
          <cell r="E17" t="str">
            <v>FRA19711224</v>
          </cell>
          <cell r="F17" t="str">
            <v>Pass'O D2</v>
          </cell>
          <cell r="G17" t="str">
            <v>M</v>
          </cell>
        </row>
        <row r="18">
          <cell r="A18">
            <v>12</v>
          </cell>
          <cell r="B18" t="str">
            <v>RETHORE Julien</v>
          </cell>
          <cell r="C18" t="str">
            <v>U.S. OYONNAX</v>
          </cell>
          <cell r="D18" t="str">
            <v>2401031074</v>
          </cell>
          <cell r="E18" t="str">
            <v>FRA19781006</v>
          </cell>
          <cell r="F18" t="str">
            <v>Pass'O D1</v>
          </cell>
          <cell r="G18" t="str">
            <v>M</v>
          </cell>
        </row>
        <row r="19">
          <cell r="A19">
            <v>13</v>
          </cell>
          <cell r="B19" t="str">
            <v>DAGALLIER François</v>
          </cell>
          <cell r="C19" t="str">
            <v xml:space="preserve">E.C. ARBENT-MARCHON </v>
          </cell>
          <cell r="D19" t="str">
            <v>2401044006</v>
          </cell>
          <cell r="E19" t="str">
            <v>FRA19690911</v>
          </cell>
          <cell r="F19" t="str">
            <v>Pass'mast</v>
          </cell>
          <cell r="G19" t="str">
            <v>M</v>
          </cell>
        </row>
        <row r="20">
          <cell r="A20">
            <v>14</v>
          </cell>
          <cell r="B20" t="str">
            <v>BURCICKI Pascal</v>
          </cell>
          <cell r="C20" t="str">
            <v>CHARVIEU CHAVAGNEUX I.C.</v>
          </cell>
          <cell r="D20" t="str">
            <v>2438022275</v>
          </cell>
          <cell r="E20" t="str">
            <v>FRA19691222</v>
          </cell>
          <cell r="F20" t="str">
            <v>Pass'O D2</v>
          </cell>
          <cell r="G20" t="str">
            <v>M</v>
          </cell>
        </row>
        <row r="21">
          <cell r="A21">
            <v>15</v>
          </cell>
          <cell r="B21" t="str">
            <v>MONTOURCY Thomas</v>
          </cell>
          <cell r="C21" t="str">
            <v>CHARVIEU CHAVAGNEUX I.C.</v>
          </cell>
          <cell r="D21" t="str">
            <v>2438022265</v>
          </cell>
          <cell r="E21" t="str">
            <v>FRA19800101</v>
          </cell>
          <cell r="F21" t="str">
            <v>Pass'O D2</v>
          </cell>
          <cell r="G21" t="str">
            <v>M</v>
          </cell>
        </row>
        <row r="22">
          <cell r="A22">
            <v>16</v>
          </cell>
          <cell r="B22" t="str">
            <v>PAGE André</v>
          </cell>
          <cell r="C22" t="str">
            <v>CHARVIEU CHAVAGNEUX I.C.</v>
          </cell>
          <cell r="D22" t="str">
            <v>2438022234</v>
          </cell>
          <cell r="E22" t="str">
            <v>FRA19580917</v>
          </cell>
          <cell r="F22" t="str">
            <v>Pass'O D2</v>
          </cell>
          <cell r="G22" t="str">
            <v>M</v>
          </cell>
        </row>
        <row r="23">
          <cell r="A23">
            <v>17</v>
          </cell>
          <cell r="B23" t="str">
            <v>PONSOT Frédéric</v>
          </cell>
          <cell r="C23" t="str">
            <v>LYON SPRINT EVOLUTION</v>
          </cell>
          <cell r="D23" t="str">
            <v>2469026013</v>
          </cell>
          <cell r="E23" t="str">
            <v>FRA19741010</v>
          </cell>
          <cell r="F23" t="str">
            <v>Pass'O D2</v>
          </cell>
          <cell r="G23" t="str">
            <v>M</v>
          </cell>
        </row>
        <row r="24">
          <cell r="A24">
            <v>18</v>
          </cell>
          <cell r="B24" t="str">
            <v>JOLY Laurent</v>
          </cell>
          <cell r="C24" t="str">
            <v>TEAM LYON 7</v>
          </cell>
          <cell r="D24" t="str">
            <v>2469012024</v>
          </cell>
          <cell r="E24" t="str">
            <v>FRA19720131</v>
          </cell>
          <cell r="F24" t="str">
            <v>Pass'O D2</v>
          </cell>
          <cell r="G24" t="str">
            <v>M</v>
          </cell>
        </row>
        <row r="25">
          <cell r="A25">
            <v>19</v>
          </cell>
          <cell r="B25" t="str">
            <v>MOUROT Alexandre</v>
          </cell>
          <cell r="C25" t="str">
            <v>BOURG AIN CYCLISME</v>
          </cell>
          <cell r="D25" t="str">
            <v>2401005261</v>
          </cell>
          <cell r="E25">
            <v>0</v>
          </cell>
          <cell r="F25" t="str">
            <v>Pass'Cycl</v>
          </cell>
          <cell r="G25">
            <v>0</v>
          </cell>
        </row>
        <row r="26">
          <cell r="A26">
            <v>20</v>
          </cell>
          <cell r="B26" t="str">
            <v>PICCINALI Bruno</v>
          </cell>
          <cell r="C26" t="str">
            <v xml:space="preserve">E.C. ARBENT-MARCHON </v>
          </cell>
          <cell r="D26" t="str">
            <v/>
          </cell>
          <cell r="E26">
            <v>0</v>
          </cell>
          <cell r="F26" t="str">
            <v/>
          </cell>
          <cell r="G26">
            <v>0</v>
          </cell>
        </row>
        <row r="27">
          <cell r="A27">
            <v>21</v>
          </cell>
          <cell r="B27" t="str">
            <v>CHARVOLIN Lionel</v>
          </cell>
          <cell r="C27" t="str">
            <v>U.C. BELLEVILLOISE</v>
          </cell>
          <cell r="D27" t="str">
            <v>2469027194</v>
          </cell>
          <cell r="E27">
            <v>0</v>
          </cell>
          <cell r="F27" t="str">
            <v>Pass'Cycl</v>
          </cell>
          <cell r="G27">
            <v>0</v>
          </cell>
        </row>
        <row r="28">
          <cell r="A28">
            <v>22</v>
          </cell>
          <cell r="B28" t="str">
            <v>MORNET Sebastien</v>
          </cell>
          <cell r="C28" t="str">
            <v>BOURG AIN CYCLISME</v>
          </cell>
          <cell r="D28" t="str">
            <v/>
          </cell>
          <cell r="E28">
            <v>0</v>
          </cell>
          <cell r="F28" t="str">
            <v/>
          </cell>
          <cell r="G28">
            <v>0</v>
          </cell>
        </row>
        <row r="29">
          <cell r="A29">
            <v>23</v>
          </cell>
          <cell r="B29" t="str">
            <v>MONTET Florent</v>
          </cell>
          <cell r="C29" t="str">
            <v>ST DENIS CYCLISME</v>
          </cell>
          <cell r="D29" t="str">
            <v/>
          </cell>
          <cell r="E29">
            <v>0</v>
          </cell>
          <cell r="F29" t="str">
            <v/>
          </cell>
          <cell r="G29">
            <v>0</v>
          </cell>
        </row>
        <row r="30">
          <cell r="A30">
            <v>24</v>
          </cell>
          <cell r="B30" t="str">
            <v>BAECHLLER Damien</v>
          </cell>
          <cell r="C30" t="str">
            <v>ST DENIS CYCLISME</v>
          </cell>
          <cell r="D30" t="str">
            <v/>
          </cell>
          <cell r="E30">
            <v>0</v>
          </cell>
          <cell r="F30" t="str">
            <v/>
          </cell>
          <cell r="G30">
            <v>0</v>
          </cell>
        </row>
        <row r="31">
          <cell r="A31">
            <v>25</v>
          </cell>
          <cell r="B31" t="str">
            <v>PATRU Patrick</v>
          </cell>
          <cell r="C31" t="str">
            <v>CYCLO CLUB REPLONGES</v>
          </cell>
          <cell r="D31" t="str">
            <v/>
          </cell>
          <cell r="E31">
            <v>0</v>
          </cell>
          <cell r="F31" t="str">
            <v/>
          </cell>
          <cell r="G31">
            <v>0</v>
          </cell>
        </row>
        <row r="32">
          <cell r="A32">
            <v>26</v>
          </cell>
          <cell r="B32" t="str">
            <v>QUIVET Alain</v>
          </cell>
          <cell r="C32" t="str">
            <v>CYCLO CLUB REPLONGES</v>
          </cell>
          <cell r="D32" t="str">
            <v/>
          </cell>
          <cell r="E32">
            <v>0</v>
          </cell>
          <cell r="F32" t="str">
            <v/>
          </cell>
          <cell r="G32">
            <v>0</v>
          </cell>
        </row>
        <row r="33">
          <cell r="A33">
            <v>27</v>
          </cell>
          <cell r="B33" t="str">
            <v>GENETET Thomas</v>
          </cell>
          <cell r="C33" t="str">
            <v>BOURG AIN CYCLISME</v>
          </cell>
          <cell r="D33" t="str">
            <v/>
          </cell>
          <cell r="E33">
            <v>0</v>
          </cell>
          <cell r="F33" t="str">
            <v/>
          </cell>
          <cell r="G33">
            <v>0</v>
          </cell>
        </row>
        <row r="34">
          <cell r="A34">
            <v>28</v>
          </cell>
          <cell r="B34" t="str">
            <v>TISSOT Sylvain</v>
          </cell>
          <cell r="C34" t="str">
            <v>BOURG AIN CYCLISME</v>
          </cell>
          <cell r="D34" t="str">
            <v>2401005067</v>
          </cell>
          <cell r="E34">
            <v>0</v>
          </cell>
          <cell r="F34" t="str">
            <v/>
          </cell>
          <cell r="G34">
            <v>0</v>
          </cell>
        </row>
        <row r="35">
          <cell r="A35">
            <v>29</v>
          </cell>
          <cell r="B35" t="str">
            <v>BARLE Rudy</v>
          </cell>
          <cell r="C35" t="str">
            <v>V.C. CALADOIS</v>
          </cell>
          <cell r="D35" t="str">
            <v>2469034058</v>
          </cell>
          <cell r="E35">
            <v>0</v>
          </cell>
          <cell r="F35" t="str">
            <v/>
          </cell>
          <cell r="G35">
            <v>0</v>
          </cell>
        </row>
        <row r="36">
          <cell r="A36">
            <v>30</v>
          </cell>
          <cell r="B36" t="str">
            <v>DANESI Julien</v>
          </cell>
          <cell r="C36" t="str">
            <v>V.C. CALADOIS</v>
          </cell>
          <cell r="D36" t="str">
            <v>2469034055</v>
          </cell>
          <cell r="E36">
            <v>0</v>
          </cell>
          <cell r="F36" t="str">
            <v/>
          </cell>
          <cell r="G36">
            <v>0</v>
          </cell>
        </row>
        <row r="37">
          <cell r="A37">
            <v>31</v>
          </cell>
          <cell r="B37" t="str">
            <v>MOPPE Benjamin</v>
          </cell>
          <cell r="C37" t="str">
            <v>ECO VILLEURBANNAIS</v>
          </cell>
          <cell r="D37" t="str">
            <v/>
          </cell>
          <cell r="E37">
            <v>0</v>
          </cell>
          <cell r="F37" t="str">
            <v/>
          </cell>
          <cell r="G37">
            <v>0</v>
          </cell>
        </row>
        <row r="38">
          <cell r="A38">
            <v>32</v>
          </cell>
          <cell r="B38" t="str">
            <v>MAFOUT Tristan</v>
          </cell>
          <cell r="C38" t="str">
            <v>ECO VILLEURBANNAIS</v>
          </cell>
          <cell r="D38" t="str">
            <v>2469018021</v>
          </cell>
          <cell r="E38">
            <v>0</v>
          </cell>
          <cell r="F38" t="str">
            <v/>
          </cell>
          <cell r="G38">
            <v>0</v>
          </cell>
        </row>
        <row r="39">
          <cell r="A39">
            <v>33</v>
          </cell>
          <cell r="B39" t="str">
            <v>BERSET Sebastien</v>
          </cell>
          <cell r="C39" t="str">
            <v>V.C. CORBAS</v>
          </cell>
          <cell r="D39" t="str">
            <v>2469006052</v>
          </cell>
          <cell r="E39">
            <v>0</v>
          </cell>
          <cell r="F39" t="str">
            <v/>
          </cell>
          <cell r="G39">
            <v>0</v>
          </cell>
        </row>
        <row r="40">
          <cell r="A40">
            <v>34</v>
          </cell>
          <cell r="B40" t="str">
            <v>LECHNER Frederic</v>
          </cell>
          <cell r="C40" t="str">
            <v>ST QUENTIN FALLAVIER</v>
          </cell>
          <cell r="D40" t="str">
            <v>2438097175</v>
          </cell>
          <cell r="E40">
            <v>0</v>
          </cell>
          <cell r="F40" t="str">
            <v/>
          </cell>
          <cell r="G40">
            <v>0</v>
          </cell>
        </row>
        <row r="41">
          <cell r="A41">
            <v>35</v>
          </cell>
          <cell r="B41" t="str">
            <v>POUPET Jean christophe</v>
          </cell>
          <cell r="C41" t="str">
            <v>E.C. SALAISE P ROUSSILLON</v>
          </cell>
          <cell r="D41" t="str">
            <v>2438085009</v>
          </cell>
          <cell r="E41">
            <v>0</v>
          </cell>
          <cell r="F41" t="str">
            <v/>
          </cell>
          <cell r="G41">
            <v>0</v>
          </cell>
        </row>
        <row r="42">
          <cell r="A42">
            <v>36</v>
          </cell>
          <cell r="B42" t="str">
            <v>ROCHERON Denis</v>
          </cell>
          <cell r="C42" t="str">
            <v>E.C. SALAISE P ROUSSILLON</v>
          </cell>
          <cell r="D42" t="str">
            <v/>
          </cell>
          <cell r="E42">
            <v>0</v>
          </cell>
          <cell r="F42" t="str">
            <v/>
          </cell>
          <cell r="G42">
            <v>0</v>
          </cell>
        </row>
        <row r="43">
          <cell r="A43">
            <v>37</v>
          </cell>
          <cell r="B43" t="str">
            <v>MAYONOVE Nicolas</v>
          </cell>
          <cell r="C43" t="str">
            <v>BOURG AIN CYCLISME</v>
          </cell>
          <cell r="D43" t="str">
            <v>2401005024</v>
          </cell>
          <cell r="E43">
            <v>0</v>
          </cell>
          <cell r="F43" t="str">
            <v/>
          </cell>
          <cell r="G43">
            <v>0</v>
          </cell>
        </row>
        <row r="44">
          <cell r="A44">
            <v>38</v>
          </cell>
          <cell r="B44" t="str">
            <v>GAILLOT Anthony</v>
          </cell>
          <cell r="C44" t="str">
            <v>BOURG AIN CYCLISME</v>
          </cell>
          <cell r="D44" t="str">
            <v>2401005025</v>
          </cell>
          <cell r="E44">
            <v>0</v>
          </cell>
          <cell r="F44" t="str">
            <v/>
          </cell>
          <cell r="G44">
            <v>0</v>
          </cell>
        </row>
        <row r="45">
          <cell r="A45">
            <v>39</v>
          </cell>
          <cell r="B45" t="str">
            <v>ANDRE Christophe</v>
          </cell>
          <cell r="C45" t="str">
            <v>VS RONANAIS PEAGOIS</v>
          </cell>
          <cell r="D45" t="str">
            <v>2426223184</v>
          </cell>
          <cell r="E45">
            <v>0</v>
          </cell>
          <cell r="F45" t="str">
            <v/>
          </cell>
          <cell r="G45">
            <v>0</v>
          </cell>
        </row>
        <row r="46">
          <cell r="A46">
            <v>40</v>
          </cell>
          <cell r="B46" t="str">
            <v>LEBAS Frederic</v>
          </cell>
          <cell r="C46" t="str">
            <v>ST DENIS CYCLISME</v>
          </cell>
          <cell r="D46" t="str">
            <v/>
          </cell>
          <cell r="E46">
            <v>0</v>
          </cell>
          <cell r="F46" t="str">
            <v/>
          </cell>
          <cell r="G46">
            <v>0</v>
          </cell>
        </row>
        <row r="47">
          <cell r="A47">
            <v>41</v>
          </cell>
          <cell r="B47" t="str">
            <v>VANDAMME Christian</v>
          </cell>
          <cell r="C47" t="str">
            <v>ST DENIS CYCLISME</v>
          </cell>
          <cell r="D47" t="str">
            <v/>
          </cell>
          <cell r="E47">
            <v>0</v>
          </cell>
          <cell r="F47" t="str">
            <v/>
          </cell>
          <cell r="G47">
            <v>0</v>
          </cell>
        </row>
        <row r="48">
          <cell r="A48">
            <v>42</v>
          </cell>
          <cell r="B48" t="str">
            <v>TEIXERA Manuel</v>
          </cell>
          <cell r="C48" t="str">
            <v>C.C. REPLONGES</v>
          </cell>
          <cell r="D48" t="str">
            <v/>
          </cell>
          <cell r="E48">
            <v>0</v>
          </cell>
          <cell r="F48" t="str">
            <v/>
          </cell>
          <cell r="G48">
            <v>0</v>
          </cell>
        </row>
        <row r="49">
          <cell r="A49">
            <v>43</v>
          </cell>
          <cell r="B49" t="str">
            <v>CHOPLIN Laurent</v>
          </cell>
          <cell r="C49" t="str">
            <v>V.C. CALADOIS</v>
          </cell>
          <cell r="D49" t="str">
            <v>2469034045</v>
          </cell>
          <cell r="E49">
            <v>0</v>
          </cell>
          <cell r="F49" t="str">
            <v/>
          </cell>
          <cell r="G49">
            <v>0</v>
          </cell>
        </row>
        <row r="50">
          <cell r="A50">
            <v>44</v>
          </cell>
          <cell r="B50" t="str">
            <v>CHARDON Baptiste</v>
          </cell>
          <cell r="C50" t="str">
            <v xml:space="preserve">E.C. ARBENT-MARCHON </v>
          </cell>
          <cell r="D50" t="str">
            <v>2401044008</v>
          </cell>
          <cell r="E50">
            <v>0</v>
          </cell>
          <cell r="F50" t="str">
            <v/>
          </cell>
          <cell r="G50">
            <v>0</v>
          </cell>
        </row>
        <row r="51">
          <cell r="A51">
            <v>45</v>
          </cell>
          <cell r="B51" t="str">
            <v>PLOT Benjamin</v>
          </cell>
          <cell r="C51" t="str">
            <v>BOURG AIN CYCLISME</v>
          </cell>
          <cell r="D51" t="str">
            <v>2401005096</v>
          </cell>
          <cell r="E51">
            <v>0</v>
          </cell>
          <cell r="F51" t="str">
            <v/>
          </cell>
          <cell r="G51">
            <v>0</v>
          </cell>
        </row>
        <row r="52">
          <cell r="A52">
            <v>46</v>
          </cell>
          <cell r="B52" t="str">
            <v>LITZELMANN Franck</v>
          </cell>
          <cell r="C52" t="str">
            <v>VELO CLUB ORNANS</v>
          </cell>
          <cell r="D52" t="str">
            <v>1125015262</v>
          </cell>
          <cell r="E52">
            <v>0</v>
          </cell>
          <cell r="F52" t="str">
            <v/>
          </cell>
          <cell r="G52">
            <v>0</v>
          </cell>
        </row>
        <row r="53">
          <cell r="A53">
            <v>47</v>
          </cell>
          <cell r="B53" t="str">
            <v>PAUGET Julien</v>
          </cell>
          <cell r="C53" t="str">
            <v>ST DENIS CYCLISME</v>
          </cell>
          <cell r="D53" t="str">
            <v/>
          </cell>
          <cell r="E53">
            <v>0</v>
          </cell>
          <cell r="F53" t="str">
            <v/>
          </cell>
          <cell r="G53">
            <v>0</v>
          </cell>
        </row>
        <row r="54">
          <cell r="A54">
            <v>48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</row>
        <row r="55">
          <cell r="A55">
            <v>49</v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</row>
        <row r="56">
          <cell r="A56">
            <v>50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</row>
        <row r="57">
          <cell r="A57">
            <v>51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</row>
        <row r="58">
          <cell r="A58">
            <v>52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</row>
        <row r="59">
          <cell r="A59">
            <v>53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</row>
        <row r="60">
          <cell r="A60">
            <v>54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</row>
        <row r="61">
          <cell r="A61">
            <v>55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</row>
        <row r="62">
          <cell r="A62">
            <v>56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</row>
        <row r="63">
          <cell r="A63">
            <v>57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</row>
        <row r="64">
          <cell r="A64">
            <v>58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</row>
        <row r="65">
          <cell r="A65">
            <v>59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</row>
        <row r="66">
          <cell r="A66">
            <v>60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</row>
        <row r="67">
          <cell r="A67">
            <v>61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</row>
        <row r="68">
          <cell r="A68">
            <v>62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</row>
        <row r="69">
          <cell r="A69">
            <v>63</v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</row>
        <row r="70">
          <cell r="A70">
            <v>64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</row>
        <row r="71">
          <cell r="A71">
            <v>65</v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</row>
        <row r="72">
          <cell r="A72">
            <v>66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</row>
        <row r="73">
          <cell r="A73">
            <v>67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</row>
        <row r="74">
          <cell r="A74">
            <v>68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A75">
            <v>69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A76">
            <v>70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A77">
            <v>71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A78">
            <v>72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A79">
            <v>73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A80">
            <v>74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A81">
            <v>75</v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A82">
            <v>76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A83">
            <v>77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A84">
            <v>78</v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A85">
            <v>79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A86">
            <v>80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A87">
            <v>81</v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A88">
            <v>82</v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A89">
            <v>83</v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A90">
            <v>84</v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A91">
            <v>85</v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A92">
            <v>86</v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A93">
            <v>87</v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A94">
            <v>88</v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A95">
            <v>89</v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A96">
            <v>90</v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A97">
            <v>91</v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A98">
            <v>92</v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A99">
            <v>93</v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A100">
            <v>94</v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A101">
            <v>95</v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A102">
            <v>96</v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A103">
            <v>97</v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A104">
            <v>98</v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A105">
            <v>99</v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A106">
            <v>100</v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A107">
            <v>101</v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A108">
            <v>102</v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A109">
            <v>103</v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A110">
            <v>104</v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A111">
            <v>105</v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A112">
            <v>106</v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A113">
            <v>107</v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A114">
            <v>108</v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A115">
            <v>109</v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A116">
            <v>110</v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A117">
            <v>111</v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A118">
            <v>112</v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A119">
            <v>113</v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A120">
            <v>114</v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A121">
            <v>115</v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A122">
            <v>116</v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A123">
            <v>117</v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A124">
            <v>118</v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A125">
            <v>119</v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A126">
            <v>120</v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A127">
            <v>121</v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A128">
            <v>122</v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A129">
            <v>123</v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A130">
            <v>124</v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A131">
            <v>125</v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A132">
            <v>126</v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A133">
            <v>127</v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A134">
            <v>128</v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A135">
            <v>129</v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A136">
            <v>130</v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A137">
            <v>131</v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A138">
            <v>132</v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A139">
            <v>133</v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A140">
            <v>134</v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A141">
            <v>135</v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  <row r="142">
          <cell r="A142">
            <v>136</v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</row>
        <row r="143">
          <cell r="A143">
            <v>137</v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</row>
        <row r="144">
          <cell r="A144">
            <v>138</v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</row>
        <row r="145">
          <cell r="A145">
            <v>139</v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</row>
        <row r="146">
          <cell r="A146">
            <v>140</v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</row>
        <row r="147">
          <cell r="A147">
            <v>141</v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</row>
        <row r="148">
          <cell r="A148">
            <v>142</v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</row>
        <row r="149">
          <cell r="A149">
            <v>143</v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</row>
        <row r="150">
          <cell r="A150">
            <v>144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</row>
        <row r="151">
          <cell r="A151">
            <v>145</v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</row>
        <row r="152">
          <cell r="A152">
            <v>146</v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</row>
        <row r="153">
          <cell r="A153">
            <v>147</v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</row>
        <row r="154">
          <cell r="A154">
            <v>148</v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</row>
        <row r="155">
          <cell r="A155">
            <v>149</v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</row>
        <row r="156">
          <cell r="A156">
            <v>150</v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</row>
        <row r="157">
          <cell r="A157">
            <v>151</v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</row>
        <row r="158">
          <cell r="A158">
            <v>152</v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</row>
        <row r="159">
          <cell r="A159">
            <v>153</v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</row>
        <row r="160">
          <cell r="A160">
            <v>154</v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</row>
        <row r="161">
          <cell r="A161">
            <v>155</v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</row>
        <row r="162">
          <cell r="A162">
            <v>156</v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</row>
        <row r="163">
          <cell r="A163">
            <v>157</v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</row>
        <row r="164">
          <cell r="A164">
            <v>158</v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</row>
        <row r="165">
          <cell r="A165">
            <v>159</v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</row>
        <row r="166">
          <cell r="A166">
            <v>160</v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</row>
        <row r="167">
          <cell r="A167">
            <v>161</v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</row>
        <row r="168">
          <cell r="A168">
            <v>162</v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</row>
        <row r="169">
          <cell r="A169">
            <v>163</v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</row>
        <row r="170">
          <cell r="A170">
            <v>164</v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</row>
        <row r="171">
          <cell r="A171">
            <v>165</v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</row>
        <row r="172">
          <cell r="A172">
            <v>166</v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</row>
        <row r="173">
          <cell r="A173">
            <v>167</v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</row>
        <row r="174">
          <cell r="A174">
            <v>168</v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</row>
        <row r="175">
          <cell r="A175">
            <v>169</v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</row>
        <row r="176">
          <cell r="A176">
            <v>170</v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</row>
        <row r="177">
          <cell r="A177">
            <v>171</v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</row>
        <row r="178">
          <cell r="A178">
            <v>172</v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</row>
        <row r="179">
          <cell r="A179">
            <v>173</v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</row>
        <row r="180">
          <cell r="A180">
            <v>174</v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</row>
        <row r="181">
          <cell r="A181">
            <v>175</v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</row>
        <row r="182">
          <cell r="A182">
            <v>176</v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</row>
        <row r="183">
          <cell r="A183">
            <v>177</v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</row>
        <row r="184">
          <cell r="A184">
            <v>178</v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</row>
        <row r="185">
          <cell r="A185">
            <v>179</v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</row>
        <row r="186">
          <cell r="A186">
            <v>180</v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</row>
        <row r="187">
          <cell r="A187">
            <v>181</v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</row>
        <row r="188">
          <cell r="A188">
            <v>182</v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</row>
        <row r="189">
          <cell r="A189">
            <v>183</v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</row>
        <row r="190">
          <cell r="A190">
            <v>184</v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</row>
        <row r="191">
          <cell r="A191">
            <v>185</v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</row>
        <row r="192">
          <cell r="A192">
            <v>186</v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</row>
        <row r="193">
          <cell r="A193">
            <v>187</v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</row>
        <row r="194">
          <cell r="A194">
            <v>188</v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</row>
        <row r="195">
          <cell r="A195">
            <v>189</v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</row>
        <row r="196">
          <cell r="A196">
            <v>190</v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8"/>
  <sheetViews>
    <sheetView workbookViewId="0">
      <selection sqref="A1:H1048576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tr">
        <f>[1]Renseignements!B6</f>
        <v>Lescheroux Souvenir Gilles Michon</v>
      </c>
      <c r="B1" s="1"/>
      <c r="C1" s="1"/>
      <c r="D1" s="2">
        <f>[1]Renseignements!B2</f>
        <v>41434</v>
      </c>
      <c r="E1" s="2"/>
      <c r="F1" s="2"/>
      <c r="G1" s="2"/>
      <c r="H1" s="2"/>
    </row>
    <row r="2" spans="1:8">
      <c r="A2" s="3" t="s">
        <v>0</v>
      </c>
      <c r="B2" s="3"/>
      <c r="C2" s="3"/>
      <c r="D2" s="3"/>
      <c r="E2" s="3"/>
      <c r="F2" s="3"/>
      <c r="G2" s="3"/>
      <c r="H2" s="3"/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 ht="32.25" thickBot="1">
      <c r="A5" s="4"/>
      <c r="B5" s="4"/>
      <c r="C5" s="5" t="str">
        <f>"Inscrits : " &amp;COUNTA([1]Emarg!B$1:B$65536)-3</f>
        <v>Inscrits : 47</v>
      </c>
      <c r="D5" s="5" t="str">
        <f>"Partants :  "&amp;((COUNTA([1]Emarg!B$1:B$65536)-3))-(COUNTA([1]Emarg!H$1:H$65536)-2)</f>
        <v>Partants :  45</v>
      </c>
      <c r="E5" s="6" t="s">
        <v>1</v>
      </c>
      <c r="F5" s="6"/>
      <c r="G5" s="7">
        <f>IF(H8="","",[1]Renseignements!C7/(HOUR(H8)*3600+MINUTE(H8)*60+SECOND(H8))*3600)</f>
        <v>41.643197951821243</v>
      </c>
      <c r="H5" s="4"/>
    </row>
    <row r="6" spans="1:8" ht="21" thickTop="1" thickBot="1">
      <c r="A6" s="8" t="s">
        <v>2</v>
      </c>
      <c r="B6" s="9"/>
      <c r="C6" s="10" t="str">
        <f>IF([1]Renseignements!B12="",[1]Renseignements!B10,[1]Renseignements!B12)</f>
        <v xml:space="preserve">3ème Catégorie, Junior, Pass'Cycl Open </v>
      </c>
      <c r="D6" s="11"/>
      <c r="E6" s="11"/>
      <c r="F6" s="11"/>
      <c r="G6" s="11"/>
      <c r="H6" s="11"/>
    </row>
    <row r="7" spans="1:8" ht="16.5" thickTop="1" thickBot="1">
      <c r="A7" s="12" t="s">
        <v>3</v>
      </c>
      <c r="B7" s="13"/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</row>
    <row r="8" spans="1:8" ht="15.75" thickTop="1">
      <c r="A8" s="15">
        <f>IF(B8="","",1)</f>
        <v>1</v>
      </c>
      <c r="B8" s="16">
        <v>16</v>
      </c>
      <c r="C8" s="17" t="str">
        <f>IF(B8="","",VLOOKUP(B8,[1]Emarg!$A$7:$F$196,2,FALSE))</f>
        <v>DE BONNIERES Jean</v>
      </c>
      <c r="D8" s="18" t="str">
        <f>IF(B8="","",VLOOKUP(B8,[1]Emarg!$A$7:$F$196,3,FALSE))</f>
        <v>A.C. LYON VAISE</v>
      </c>
      <c r="E8" s="19" t="str">
        <f>IF(B8="","",VLOOKUP(B8,[1]Emarg!$A$7:$G$196,7,FALSE))</f>
        <v>M</v>
      </c>
      <c r="F8" s="19" t="str">
        <f>IF(B8="","",VLOOKUP(B8,[1]Emarg!$A$7:$F$196,6,FALSE))</f>
        <v>3ème Caté</v>
      </c>
      <c r="G8" s="20" t="str">
        <f>IF(B8="","",VLOOKUP(B8,[1]Emarg!$A$7:$F$196,4,FALSE))</f>
        <v>2469003101</v>
      </c>
      <c r="H8" s="21">
        <v>9.9456018518518527E-2</v>
      </c>
    </row>
    <row r="9" spans="1:8">
      <c r="A9" s="22">
        <f t="shared" ref="A9:A72" si="0">IF(B9="","",A8+1)</f>
        <v>2</v>
      </c>
      <c r="B9" s="23">
        <v>3</v>
      </c>
      <c r="C9" s="24" t="str">
        <f>IF(B9="","",VLOOKUP(B9,[1]Emarg!$A$7:$F$196,2,FALSE))</f>
        <v>ROCHAT Frederic</v>
      </c>
      <c r="D9" s="25" t="str">
        <f>IF(B9="","",VLOOKUP(B9,[1]Emarg!$A$7:$F$196,3,FALSE))</f>
        <v>ST DENIS CYCLISME</v>
      </c>
      <c r="E9" s="26" t="str">
        <f>IF(B9="","",VLOOKUP(B9,[1]Emarg!$A$7:$G$196,7,FALSE))</f>
        <v>M</v>
      </c>
      <c r="F9" s="26" t="str">
        <f>IF(B9="","",VLOOKUP(B9,[1]Emarg!$A$7:$F$196,6,FALSE))</f>
        <v>Pass'O D1</v>
      </c>
      <c r="G9" s="27" t="str">
        <f>IF(B9="","",VLOOKUP(B9,[1]Emarg!$A$7:$F$196,4,FALSE))</f>
        <v>2401007074</v>
      </c>
      <c r="H9" s="28" t="s">
        <v>10</v>
      </c>
    </row>
    <row r="10" spans="1:8">
      <c r="A10" s="22">
        <f t="shared" si="0"/>
        <v>3</v>
      </c>
      <c r="B10" s="23">
        <v>34</v>
      </c>
      <c r="C10" s="24" t="str">
        <f>IF(B10="","",VLOOKUP(B10,[1]Emarg!$A$7:$F$196,2,FALSE))</f>
        <v>COLLOT Raphaël</v>
      </c>
      <c r="D10" s="25" t="str">
        <f>IF(B10="","",VLOOKUP(B10,[1]Emarg!$A$7:$F$196,3,FALSE))</f>
        <v>S.C.OLYMPIQUE DE DIJON</v>
      </c>
      <c r="E10" s="26" t="str">
        <f>IF(B10="","",VLOOKUP(B10,[1]Emarg!$A$7:$G$196,7,FALSE))</f>
        <v>M</v>
      </c>
      <c r="F10" s="26" t="str">
        <f>IF(B10="","",VLOOKUP(B10,[1]Emarg!$A$7:$F$196,6,FALSE))</f>
        <v>3ème Caté</v>
      </c>
      <c r="G10" s="27" t="str">
        <f>IF(B10="","",VLOOKUP(B10,[1]Emarg!$A$7:$F$196,4,FALSE))</f>
        <v>0521085386</v>
      </c>
      <c r="H10" s="29"/>
    </row>
    <row r="11" spans="1:8">
      <c r="A11" s="22">
        <f t="shared" si="0"/>
        <v>4</v>
      </c>
      <c r="B11" s="23">
        <v>15</v>
      </c>
      <c r="C11" s="24" t="str">
        <f>IF(B11="","",VLOOKUP(B11,[1]Emarg!$A$7:$F$196,2,FALSE))</f>
        <v>RENAUD Rodolphe</v>
      </c>
      <c r="D11" s="25" t="str">
        <f>IF(B11="","",VLOOKUP(B11,[1]Emarg!$A$7:$F$196,3,FALSE))</f>
        <v>VEL`HAUT-JURA SAINT-CLAUDE</v>
      </c>
      <c r="E11" s="26" t="str">
        <f>IF(B11="","",VLOOKUP(B11,[1]Emarg!$A$7:$G$196,7,FALSE))</f>
        <v>M</v>
      </c>
      <c r="F11" s="26" t="str">
        <f>IF(B11="","",VLOOKUP(B11,[1]Emarg!$A$7:$F$196,6,FALSE))</f>
        <v>3ème Caté</v>
      </c>
      <c r="G11" s="27" t="str">
        <f>IF(B11="","",VLOOKUP(B11,[1]Emarg!$A$7:$F$196,4,FALSE))</f>
        <v>1139011090</v>
      </c>
      <c r="H11" s="29"/>
    </row>
    <row r="12" spans="1:8">
      <c r="A12" s="22">
        <f t="shared" si="0"/>
        <v>5</v>
      </c>
      <c r="B12" s="23">
        <v>43</v>
      </c>
      <c r="C12" s="24" t="str">
        <f>IF(B12="","",VLOOKUP(B12,[1]Emarg!$A$7:$F$196,2,FALSE))</f>
        <v>QUINET Baptiste</v>
      </c>
      <c r="D12" s="25" t="str">
        <f>IF(B12="","",VLOOKUP(B12,[1]Emarg!$A$7:$F$196,3,FALSE))</f>
        <v>V.C. VAULX EN VELIN</v>
      </c>
      <c r="E12" s="26" t="str">
        <f>IF(B12="","",VLOOKUP(B12,[1]Emarg!$A$7:$G$196,7,FALSE))</f>
        <v>M</v>
      </c>
      <c r="F12" s="26" t="str">
        <f>IF(B12="","",VLOOKUP(B12,[1]Emarg!$A$7:$F$196,6,FALSE))</f>
        <v>3ème Caté</v>
      </c>
      <c r="G12" s="27" t="str">
        <f>IF(B12="","",VLOOKUP(B12,[1]Emarg!$A$7:$F$196,4,FALSE))</f>
        <v>2469059301</v>
      </c>
      <c r="H12" s="28" t="s">
        <v>11</v>
      </c>
    </row>
    <row r="13" spans="1:8">
      <c r="A13" s="22">
        <f t="shared" si="0"/>
        <v>6</v>
      </c>
      <c r="B13" s="23">
        <v>24</v>
      </c>
      <c r="C13" s="24" t="str">
        <f>IF(B13="","",VLOOKUP(B13,[1]Emarg!$A$7:$F$196,2,FALSE))</f>
        <v>MESSIAN Fabien</v>
      </c>
      <c r="D13" s="25" t="str">
        <f>IF(B13="","",VLOOKUP(B13,[1]Emarg!$A$7:$F$196,3,FALSE))</f>
        <v>V.C. CALADOIS</v>
      </c>
      <c r="E13" s="26" t="str">
        <f>IF(B13="","",VLOOKUP(B13,[1]Emarg!$A$7:$G$196,7,FALSE))</f>
        <v>M</v>
      </c>
      <c r="F13" s="26" t="str">
        <f>IF(B13="","",VLOOKUP(B13,[1]Emarg!$A$7:$F$196,6,FALSE))</f>
        <v>3ème Caté</v>
      </c>
      <c r="G13" s="27" t="str">
        <f>IF(B13="","",VLOOKUP(B13,[1]Emarg!$A$7:$F$196,4,FALSE))</f>
        <v>2469034309</v>
      </c>
      <c r="H13" s="28" t="s">
        <v>12</v>
      </c>
    </row>
    <row r="14" spans="1:8">
      <c r="A14" s="22">
        <f t="shared" si="0"/>
        <v>7</v>
      </c>
      <c r="B14" s="23">
        <v>10</v>
      </c>
      <c r="C14" s="24" t="str">
        <f>IF(B14="","",VLOOKUP(B14,[1]Emarg!$A$7:$F$196,2,FALSE))</f>
        <v>DUMOULIN Clément</v>
      </c>
      <c r="D14" s="25" t="str">
        <f>IF(B14="","",VLOOKUP(B14,[1]Emarg!$A$7:$F$196,3,FALSE))</f>
        <v>BOURG EN BRESSE AIN CYCLISME</v>
      </c>
      <c r="E14" s="26" t="str">
        <f>IF(B14="","",VLOOKUP(B14,[1]Emarg!$A$7:$G$196,7,FALSE))</f>
        <v>M</v>
      </c>
      <c r="F14" s="26" t="str">
        <f>IF(B14="","",VLOOKUP(B14,[1]Emarg!$A$7:$F$196,6,FALSE))</f>
        <v>Junior</v>
      </c>
      <c r="G14" s="27" t="str">
        <f>IF(B14="","",VLOOKUP(B14,[1]Emarg!$A$7:$F$196,4,FALSE))</f>
        <v>2401005091</v>
      </c>
      <c r="H14" s="28" t="s">
        <v>13</v>
      </c>
    </row>
    <row r="15" spans="1:8">
      <c r="A15" s="22">
        <f t="shared" si="0"/>
        <v>8</v>
      </c>
      <c r="B15" s="23">
        <v>36</v>
      </c>
      <c r="C15" s="24" t="str">
        <f>IF(B15="","",VLOOKUP(B15,[1]Emarg!$A$7:$F$196,2,FALSE))</f>
        <v>COLIN Jean vincent</v>
      </c>
      <c r="D15" s="25" t="str">
        <f>IF(B15="","",VLOOKUP(B15,[1]Emarg!$A$7:$F$196,3,FALSE))</f>
        <v>V.C. CALADOIS</v>
      </c>
      <c r="E15" s="26" t="str">
        <f>IF(B15="","",VLOOKUP(B15,[1]Emarg!$A$7:$G$196,7,FALSE))</f>
        <v>M</v>
      </c>
      <c r="F15" s="26" t="str">
        <f>IF(B15="","",VLOOKUP(B15,[1]Emarg!$A$7:$F$196,6,FALSE))</f>
        <v>3ème Caté</v>
      </c>
      <c r="G15" s="27" t="str">
        <f>IF(B15="","",VLOOKUP(B15,[1]Emarg!$A$7:$F$196,4,FALSE))</f>
        <v>2469034380</v>
      </c>
      <c r="H15" s="29"/>
    </row>
    <row r="16" spans="1:8">
      <c r="A16" s="22">
        <f t="shared" si="0"/>
        <v>9</v>
      </c>
      <c r="B16" s="23">
        <v>9</v>
      </c>
      <c r="C16" s="24" t="str">
        <f>IF(B16="","",VLOOKUP(B16,[1]Emarg!$A$7:$F$196,2,FALSE))</f>
        <v>DUBOIS Romain</v>
      </c>
      <c r="D16" s="25" t="str">
        <f>IF(B16="","",VLOOKUP(B16,[1]Emarg!$A$7:$F$196,3,FALSE))</f>
        <v>BOURG EN BRESSE AIN CYCLISME</v>
      </c>
      <c r="E16" s="26" t="str">
        <f>IF(B16="","",VLOOKUP(B16,[1]Emarg!$A$7:$G$196,7,FALSE))</f>
        <v>M</v>
      </c>
      <c r="F16" s="26" t="str">
        <f>IF(B16="","",VLOOKUP(B16,[1]Emarg!$A$7:$F$196,6,FALSE))</f>
        <v>3ème Caté</v>
      </c>
      <c r="G16" s="27" t="str">
        <f>IF(B16="","",VLOOKUP(B16,[1]Emarg!$A$7:$F$196,4,FALSE))</f>
        <v>2401005234</v>
      </c>
      <c r="H16" s="29"/>
    </row>
    <row r="17" spans="1:8">
      <c r="A17" s="22">
        <f t="shared" si="0"/>
        <v>10</v>
      </c>
      <c r="B17" s="23">
        <v>19</v>
      </c>
      <c r="C17" s="24" t="str">
        <f>IF(B17="","",VLOOKUP(B17,[1]Emarg!$A$7:$F$196,2,FALSE))</f>
        <v>DI LELLA Christophe</v>
      </c>
      <c r="D17" s="25" t="str">
        <f>IF(B17="","",VLOOKUP(B17,[1]Emarg!$A$7:$F$196,3,FALSE))</f>
        <v>CHARVIEU CHAVAGNEUX I.C.</v>
      </c>
      <c r="E17" s="26" t="str">
        <f>IF(B17="","",VLOOKUP(B17,[1]Emarg!$A$7:$G$196,7,FALSE))</f>
        <v>M</v>
      </c>
      <c r="F17" s="26" t="str">
        <f>IF(B17="","",VLOOKUP(B17,[1]Emarg!$A$7:$F$196,6,FALSE))</f>
        <v>3ème Caté</v>
      </c>
      <c r="G17" s="27" t="str">
        <f>IF(B17="","",VLOOKUP(B17,[1]Emarg!$A$7:$F$196,4,FALSE))</f>
        <v>2438022087</v>
      </c>
      <c r="H17" s="29"/>
    </row>
    <row r="18" spans="1:8">
      <c r="A18" s="22">
        <f t="shared" si="0"/>
        <v>11</v>
      </c>
      <c r="B18" s="23">
        <v>12</v>
      </c>
      <c r="C18" s="24" t="str">
        <f>IF(B18="","",VLOOKUP(B18,[1]Emarg!$A$7:$F$196,2,FALSE))</f>
        <v>MAITRE Julien</v>
      </c>
      <c r="D18" s="25" t="str">
        <f>IF(B18="","",VLOOKUP(B18,[1]Emarg!$A$7:$F$196,3,FALSE))</f>
        <v>BOURG EN BRESSE AIN CYCLISME</v>
      </c>
      <c r="E18" s="26" t="str">
        <f>IF(B18="","",VLOOKUP(B18,[1]Emarg!$A$7:$G$196,7,FALSE))</f>
        <v>M</v>
      </c>
      <c r="F18" s="26" t="str">
        <f>IF(B18="","",VLOOKUP(B18,[1]Emarg!$A$7:$F$196,6,FALSE))</f>
        <v>3ème Caté</v>
      </c>
      <c r="G18" s="27" t="str">
        <f>IF(B18="","",VLOOKUP(B18,[1]Emarg!$A$7:$F$196,4,FALSE))</f>
        <v>2401005081</v>
      </c>
      <c r="H18" s="29"/>
    </row>
    <row r="19" spans="1:8">
      <c r="A19" s="22">
        <f t="shared" si="0"/>
        <v>12</v>
      </c>
      <c r="B19" s="23">
        <v>37</v>
      </c>
      <c r="C19" s="24" t="str">
        <f>IF(B19="","",VLOOKUP(B19,[1]Emarg!$A$7:$F$196,2,FALSE))</f>
        <v>GOUILLON Jeremy</v>
      </c>
      <c r="D19" s="25" t="str">
        <f>IF(B19="","",VLOOKUP(B19,[1]Emarg!$A$7:$F$196,3,FALSE))</f>
        <v>ECSEL</v>
      </c>
      <c r="E19" s="26" t="str">
        <f>IF(B19="","",VLOOKUP(B19,[1]Emarg!$A$7:$G$196,7,FALSE))</f>
        <v>M</v>
      </c>
      <c r="F19" s="26" t="str">
        <f>IF(B19="","",VLOOKUP(B19,[1]Emarg!$A$7:$F$196,6,FALSE))</f>
        <v>3ème Caté</v>
      </c>
      <c r="G19" s="27" t="str">
        <f>IF(B19="","",VLOOKUP(B19,[1]Emarg!$A$7:$F$196,4,FALSE))</f>
        <v>2442005270</v>
      </c>
      <c r="H19" s="29"/>
    </row>
    <row r="20" spans="1:8">
      <c r="A20" s="22">
        <f t="shared" si="0"/>
        <v>13</v>
      </c>
      <c r="B20" s="23">
        <v>7</v>
      </c>
      <c r="C20" s="24" t="str">
        <f>IF(B20="","",VLOOKUP(B20,[1]Emarg!$A$7:$F$196,2,FALSE))</f>
        <v>BEREZIAT Benjamin</v>
      </c>
      <c r="D20" s="25" t="str">
        <f>IF(B20="","",VLOOKUP(B20,[1]Emarg!$A$7:$F$196,3,FALSE))</f>
        <v>E.C. BOURG EN BRESSE</v>
      </c>
      <c r="E20" s="26" t="str">
        <f>IF(B20="","",VLOOKUP(B20,[1]Emarg!$A$7:$G$196,7,FALSE))</f>
        <v>M</v>
      </c>
      <c r="F20" s="26" t="str">
        <f>IF(B20="","",VLOOKUP(B20,[1]Emarg!$A$7:$F$196,6,FALSE))</f>
        <v>3ème Caté</v>
      </c>
      <c r="G20" s="27" t="str">
        <f>IF(B20="","",VLOOKUP(B20,[1]Emarg!$A$7:$F$196,4,FALSE))</f>
        <v>2401004006</v>
      </c>
      <c r="H20" s="29"/>
    </row>
    <row r="21" spans="1:8">
      <c r="A21" s="22">
        <f t="shared" si="0"/>
        <v>14</v>
      </c>
      <c r="B21" s="23">
        <v>39</v>
      </c>
      <c r="C21" s="24" t="str">
        <f>IF(B21="","",VLOOKUP(B21,[1]Emarg!$A$7:$F$196,2,FALSE))</f>
        <v>ROLLAND Corentin</v>
      </c>
      <c r="D21" s="25" t="str">
        <f>IF(B21="","",VLOOKUP(B21,[1]Emarg!$A$7:$F$196,3,FALSE))</f>
        <v>BOURG EN BRESSE AIN CYCLISME</v>
      </c>
      <c r="E21" s="26" t="str">
        <f>IF(B21="","",VLOOKUP(B21,[1]Emarg!$A$7:$G$196,7,FALSE))</f>
        <v>M</v>
      </c>
      <c r="F21" s="26" t="str">
        <f>IF(B21="","",VLOOKUP(B21,[1]Emarg!$A$7:$F$196,6,FALSE))</f>
        <v>Junior</v>
      </c>
      <c r="G21" s="27" t="str">
        <f>IF(B21="","",VLOOKUP(B21,[1]Emarg!$A$7:$F$196,4,FALSE))</f>
        <v>2401005051</v>
      </c>
      <c r="H21" s="29"/>
    </row>
    <row r="22" spans="1:8">
      <c r="A22" s="22">
        <f t="shared" si="0"/>
        <v>15</v>
      </c>
      <c r="B22" s="23">
        <v>11</v>
      </c>
      <c r="C22" s="24" t="str">
        <f>IF(B22="","",VLOOKUP(B22,[1]Emarg!$A$7:$F$196,2,FALSE))</f>
        <v>MAITRE Benoit</v>
      </c>
      <c r="D22" s="25" t="str">
        <f>IF(B22="","",VLOOKUP(B22,[1]Emarg!$A$7:$F$196,3,FALSE))</f>
        <v>BOURG EN BRESSE AIN CYCLISME</v>
      </c>
      <c r="E22" s="26" t="str">
        <f>IF(B22="","",VLOOKUP(B22,[1]Emarg!$A$7:$G$196,7,FALSE))</f>
        <v>M</v>
      </c>
      <c r="F22" s="26" t="str">
        <f>IF(B22="","",VLOOKUP(B22,[1]Emarg!$A$7:$F$196,6,FALSE))</f>
        <v>3ème Caté</v>
      </c>
      <c r="G22" s="27" t="str">
        <f>IF(B22="","",VLOOKUP(B22,[1]Emarg!$A$7:$F$196,4,FALSE))</f>
        <v>2401005094</v>
      </c>
      <c r="H22" s="29"/>
    </row>
    <row r="23" spans="1:8">
      <c r="A23" s="22">
        <f t="shared" si="0"/>
        <v>16</v>
      </c>
      <c r="B23" s="23">
        <v>47</v>
      </c>
      <c r="C23" s="24" t="str">
        <f>IF(B23="","",VLOOKUP(B23,[1]Emarg!$A$7:$F$196,2,FALSE))</f>
        <v>ARBONNIER Quentin</v>
      </c>
      <c r="D23" s="25" t="str">
        <f>IF(B23="","",VLOOKUP(B23,[1]Emarg!$A$7:$F$196,3,FALSE))</f>
        <v>V.C. CORBAS</v>
      </c>
      <c r="E23" s="26" t="str">
        <f>IF(B23="","",VLOOKUP(B23,[1]Emarg!$A$7:$G$196,7,FALSE))</f>
        <v>M</v>
      </c>
      <c r="F23" s="26" t="str">
        <f>IF(B23="","",VLOOKUP(B23,[1]Emarg!$A$7:$F$196,6,FALSE))</f>
        <v>3ème Caté</v>
      </c>
      <c r="G23" s="27" t="str">
        <f>IF(B23="","",VLOOKUP(B23,[1]Emarg!$A$7:$F$196,4,FALSE))</f>
        <v>2469006005</v>
      </c>
      <c r="H23" s="29"/>
    </row>
    <row r="24" spans="1:8">
      <c r="A24" s="22">
        <f t="shared" si="0"/>
        <v>17</v>
      </c>
      <c r="B24" s="23">
        <v>21</v>
      </c>
      <c r="C24" s="24" t="str">
        <f>IF(B24="","",VLOOKUP(B24,[1]Emarg!$A$7:$F$196,2,FALSE))</f>
        <v>REINA Yannick</v>
      </c>
      <c r="D24" s="25" t="str">
        <f>IF(B24="","",VLOOKUP(B24,[1]Emarg!$A$7:$F$196,3,FALSE))</f>
        <v>E.C. SALAISE P ROUSSILLON</v>
      </c>
      <c r="E24" s="26" t="str">
        <f>IF(B24="","",VLOOKUP(B24,[1]Emarg!$A$7:$G$196,7,FALSE))</f>
        <v>M</v>
      </c>
      <c r="F24" s="26" t="str">
        <f>IF(B24="","",VLOOKUP(B24,[1]Emarg!$A$7:$F$196,6,FALSE))</f>
        <v>3ème Caté</v>
      </c>
      <c r="G24" s="27" t="str">
        <f>IF(B24="","",VLOOKUP(B24,[1]Emarg!$A$7:$F$196,4,FALSE))</f>
        <v>2438085043</v>
      </c>
      <c r="H24" s="29"/>
    </row>
    <row r="25" spans="1:8">
      <c r="A25" s="22">
        <f t="shared" si="0"/>
        <v>18</v>
      </c>
      <c r="B25" s="23">
        <v>41</v>
      </c>
      <c r="C25" s="24" t="str">
        <f>IF(B25="","",VLOOKUP(B25,[1]Emarg!$A$7:$F$196,2,FALSE))</f>
        <v>LOUIS Nicolas</v>
      </c>
      <c r="D25" s="25" t="str">
        <f>IF(B25="","",VLOOKUP(B25,[1]Emarg!$A$7:$F$196,3,FALSE))</f>
        <v>ECSEL</v>
      </c>
      <c r="E25" s="26" t="str">
        <f>IF(B25="","",VLOOKUP(B25,[1]Emarg!$A$7:$G$196,7,FALSE))</f>
        <v>M</v>
      </c>
      <c r="F25" s="26" t="str">
        <f>IF(B25="","",VLOOKUP(B25,[1]Emarg!$A$7:$F$196,6,FALSE))</f>
        <v>3ème Caté</v>
      </c>
      <c r="G25" s="27" t="str">
        <f>IF(B25="","",VLOOKUP(B25,[1]Emarg!$A$7:$F$196,4,FALSE))</f>
        <v>2442005024</v>
      </c>
      <c r="H25" s="29"/>
    </row>
    <row r="26" spans="1:8">
      <c r="A26" s="22">
        <f t="shared" si="0"/>
        <v>19</v>
      </c>
      <c r="B26" s="23">
        <v>26</v>
      </c>
      <c r="C26" s="24" t="str">
        <f>IF(B26="","",VLOOKUP(B26,[1]Emarg!$A$7:$F$196,2,FALSE))</f>
        <v>CHARRIN Michael</v>
      </c>
      <c r="D26" s="25" t="str">
        <f>IF(B26="","",VLOOKUP(B26,[1]Emarg!$A$7:$F$196,3,FALSE))</f>
        <v>V.C. CORBAS</v>
      </c>
      <c r="E26" s="26" t="str">
        <f>IF(B26="","",VLOOKUP(B26,[1]Emarg!$A$7:$G$196,7,FALSE))</f>
        <v>M</v>
      </c>
      <c r="F26" s="26" t="str">
        <f>IF(B26="","",VLOOKUP(B26,[1]Emarg!$A$7:$F$196,6,FALSE))</f>
        <v>3ème Caté</v>
      </c>
      <c r="G26" s="27" t="str">
        <f>IF(B26="","",VLOOKUP(B26,[1]Emarg!$A$7:$F$196,4,FALSE))</f>
        <v>2469006056</v>
      </c>
      <c r="H26" s="28" t="s">
        <v>14</v>
      </c>
    </row>
    <row r="27" spans="1:8">
      <c r="A27" s="22">
        <f t="shared" si="0"/>
        <v>20</v>
      </c>
      <c r="B27" s="23">
        <v>28</v>
      </c>
      <c r="C27" s="24" t="str">
        <f>IF(B27="","",VLOOKUP(B27,[1]Emarg!$A$7:$F$196,2,FALSE))</f>
        <v>MARIN Jordan</v>
      </c>
      <c r="D27" s="25" t="str">
        <f>IF(B27="","",VLOOKUP(B27,[1]Emarg!$A$7:$F$196,3,FALSE))</f>
        <v>VELO GRIFFON MEYZIEU</v>
      </c>
      <c r="E27" s="26" t="str">
        <f>IF(B27="","",VLOOKUP(B27,[1]Emarg!$A$7:$G$196,7,FALSE))</f>
        <v>M</v>
      </c>
      <c r="F27" s="26" t="str">
        <f>IF(B27="","",VLOOKUP(B27,[1]Emarg!$A$7:$F$196,6,FALSE))</f>
        <v>3ème Caté</v>
      </c>
      <c r="G27" s="27" t="str">
        <f>IF(B27="","",VLOOKUP(B27,[1]Emarg!$A$7:$F$196,4,FALSE))</f>
        <v>2469046142</v>
      </c>
      <c r="H27" s="28" t="s">
        <v>15</v>
      </c>
    </row>
    <row r="28" spans="1:8">
      <c r="A28" s="22">
        <f t="shared" si="0"/>
        <v>21</v>
      </c>
      <c r="B28" s="23">
        <v>8</v>
      </c>
      <c r="C28" s="24" t="str">
        <f>IF(B28="","",VLOOKUP(B28,[1]Emarg!$A$7:$F$196,2,FALSE))</f>
        <v>BROSSELIN Michel</v>
      </c>
      <c r="D28" s="25" t="str">
        <f>IF(B28="","",VLOOKUP(B28,[1]Emarg!$A$7:$F$196,3,FALSE))</f>
        <v>BOURG EN BRESSE AIN CYCLISME</v>
      </c>
      <c r="E28" s="26" t="str">
        <f>IF(B28="","",VLOOKUP(B28,[1]Emarg!$A$7:$G$196,7,FALSE))</f>
        <v>M</v>
      </c>
      <c r="F28" s="26" t="str">
        <f>IF(B28="","",VLOOKUP(B28,[1]Emarg!$A$7:$F$196,6,FALSE))</f>
        <v>Pass'O D2</v>
      </c>
      <c r="G28" s="27" t="str">
        <f>IF(B28="","",VLOOKUP(B28,[1]Emarg!$A$7:$F$196,4,FALSE))</f>
        <v>2401005106</v>
      </c>
      <c r="H28" s="29"/>
    </row>
    <row r="29" spans="1:8">
      <c r="A29" s="22">
        <f t="shared" si="0"/>
        <v>22</v>
      </c>
      <c r="B29" s="23">
        <v>27</v>
      </c>
      <c r="C29" s="24" t="str">
        <f>IF(B29="","",VLOOKUP(B29,[1]Emarg!$A$7:$F$196,2,FALSE))</f>
        <v>THOMAS Paul</v>
      </c>
      <c r="D29" s="25" t="str">
        <f>IF(B29="","",VLOOKUP(B29,[1]Emarg!$A$7:$F$196,3,FALSE))</f>
        <v>V.C. VAULX EN VELIN</v>
      </c>
      <c r="E29" s="26" t="str">
        <f>IF(B29="","",VLOOKUP(B29,[1]Emarg!$A$7:$G$196,7,FALSE))</f>
        <v>M</v>
      </c>
      <c r="F29" s="26" t="str">
        <f>IF(B29="","",VLOOKUP(B29,[1]Emarg!$A$7:$F$196,6,FALSE))</f>
        <v>3ème Caté</v>
      </c>
      <c r="G29" s="27" t="str">
        <f>IF(B29="","",VLOOKUP(B29,[1]Emarg!$A$7:$F$196,4,FALSE))</f>
        <v>2469059252</v>
      </c>
      <c r="H29" s="28" t="s">
        <v>16</v>
      </c>
    </row>
    <row r="30" spans="1:8">
      <c r="A30" s="22">
        <f t="shared" si="0"/>
        <v>23</v>
      </c>
      <c r="B30" s="23">
        <v>25</v>
      </c>
      <c r="C30" s="24" t="str">
        <f>IF(B30="","",VLOOKUP(B30,[1]Emarg!$A$7:$F$196,2,FALSE))</f>
        <v>MOREL David</v>
      </c>
      <c r="D30" s="25" t="str">
        <f>IF(B30="","",VLOOKUP(B30,[1]Emarg!$A$7:$F$196,3,FALSE))</f>
        <v>V.C. CALADOIS</v>
      </c>
      <c r="E30" s="26" t="str">
        <f>IF(B30="","",VLOOKUP(B30,[1]Emarg!$A$7:$G$196,7,FALSE))</f>
        <v>M</v>
      </c>
      <c r="F30" s="26" t="str">
        <f>IF(B30="","",VLOOKUP(B30,[1]Emarg!$A$7:$F$196,6,FALSE))</f>
        <v>3ème Caté</v>
      </c>
      <c r="G30" s="27" t="str">
        <f>IF(B30="","",VLOOKUP(B30,[1]Emarg!$A$7:$F$196,4,FALSE))</f>
        <v>2469034037</v>
      </c>
      <c r="H30" s="28" t="s">
        <v>17</v>
      </c>
    </row>
    <row r="31" spans="1:8">
      <c r="A31" s="22">
        <f t="shared" si="0"/>
        <v>24</v>
      </c>
      <c r="B31" s="23">
        <v>6</v>
      </c>
      <c r="C31" s="24" t="str">
        <f>IF(B31="","",VLOOKUP(B31,[1]Emarg!$A$7:$F$196,2,FALSE))</f>
        <v>DESFARGES Henrypierre</v>
      </c>
      <c r="D31" s="25" t="str">
        <f>IF(B31="","",VLOOKUP(B31,[1]Emarg!$A$7:$F$196,3,FALSE))</f>
        <v>CERCLE CYCLISTE CHATILLONNAIS</v>
      </c>
      <c r="E31" s="26" t="str">
        <f>IF(B31="","",VLOOKUP(B31,[1]Emarg!$A$7:$G$196,7,FALSE))</f>
        <v>M</v>
      </c>
      <c r="F31" s="26" t="str">
        <f>IF(B31="","",VLOOKUP(B31,[1]Emarg!$A$7:$F$196,6,FALSE))</f>
        <v>Junior</v>
      </c>
      <c r="G31" s="27" t="str">
        <f>IF(B31="","",VLOOKUP(B31,[1]Emarg!$A$7:$F$196,4,FALSE))</f>
        <v>2401012012</v>
      </c>
      <c r="H31" s="29"/>
    </row>
    <row r="32" spans="1:8">
      <c r="A32" s="22">
        <f t="shared" si="0"/>
        <v>25</v>
      </c>
      <c r="B32" s="23">
        <v>22</v>
      </c>
      <c r="C32" s="24" t="str">
        <f>IF(B32="","",VLOOKUP(B32,[1]Emarg!$A$7:$F$196,2,FALSE))</f>
        <v>MILLET Romain</v>
      </c>
      <c r="D32" s="25" t="str">
        <f>IF(B32="","",VLOOKUP(B32,[1]Emarg!$A$7:$F$196,3,FALSE))</f>
        <v>JURA CYCLISME PAYS DU REVERMONT</v>
      </c>
      <c r="E32" s="26" t="str">
        <f>IF(B32="","",VLOOKUP(B32,[1]Emarg!$A$7:$G$196,7,FALSE))</f>
        <v>M</v>
      </c>
      <c r="F32" s="26" t="str">
        <f>IF(B32="","",VLOOKUP(B32,[1]Emarg!$A$7:$F$196,6,FALSE))</f>
        <v>3ème Caté</v>
      </c>
      <c r="G32" s="27" t="str">
        <f>IF(B32="","",VLOOKUP(B32,[1]Emarg!$A$7:$F$196,4,FALSE))</f>
        <v>1139096214</v>
      </c>
      <c r="H32" s="29"/>
    </row>
    <row r="33" spans="1:8">
      <c r="A33" s="22">
        <f t="shared" si="0"/>
        <v>26</v>
      </c>
      <c r="B33" s="23">
        <v>13</v>
      </c>
      <c r="C33" s="24" t="str">
        <f>IF(B33="","",VLOOKUP(B33,[1]Emarg!$A$7:$F$196,2,FALSE))</f>
        <v>MALAQUIN Arnaud</v>
      </c>
      <c r="D33" s="25" t="str">
        <f>IF(B33="","",VLOOKUP(B33,[1]Emarg!$A$7:$F$196,3,FALSE))</f>
        <v>BOURG EN BRESSE AIN CYCLISME</v>
      </c>
      <c r="E33" s="26" t="str">
        <f>IF(B33="","",VLOOKUP(B33,[1]Emarg!$A$7:$G$196,7,FALSE))</f>
        <v>M</v>
      </c>
      <c r="F33" s="26" t="str">
        <f>IF(B33="","",VLOOKUP(B33,[1]Emarg!$A$7:$F$196,6,FALSE))</f>
        <v>Junior</v>
      </c>
      <c r="G33" s="27" t="str">
        <f>IF(B33="","",VLOOKUP(B33,[1]Emarg!$A$7:$F$196,4,FALSE))</f>
        <v>2401005053</v>
      </c>
      <c r="H33" s="29"/>
    </row>
    <row r="34" spans="1:8">
      <c r="A34" s="22">
        <f t="shared" si="0"/>
        <v>27</v>
      </c>
      <c r="B34" s="23">
        <v>17</v>
      </c>
      <c r="C34" s="24" t="str">
        <f>IF(B34="","",VLOOKUP(B34,[1]Emarg!$A$7:$F$196,2,FALSE))</f>
        <v>MOREAU Maxime</v>
      </c>
      <c r="D34" s="25" t="str">
        <f>IF(B34="","",VLOOKUP(B34,[1]Emarg!$A$7:$F$196,3,FALSE))</f>
        <v>A.C. LYON VAISE</v>
      </c>
      <c r="E34" s="26" t="str">
        <f>IF(B34="","",VLOOKUP(B34,[1]Emarg!$A$7:$G$196,7,FALSE))</f>
        <v>M</v>
      </c>
      <c r="F34" s="26" t="str">
        <f>IF(B34="","",VLOOKUP(B34,[1]Emarg!$A$7:$F$196,6,FALSE))</f>
        <v>Junior</v>
      </c>
      <c r="G34" s="27" t="str">
        <f>IF(B34="","",VLOOKUP(B34,[1]Emarg!$A$7:$F$196,4,FALSE))</f>
        <v>2469003007</v>
      </c>
      <c r="H34" s="29"/>
    </row>
    <row r="35" spans="1:8">
      <c r="A35" s="22">
        <f t="shared" si="0"/>
        <v>28</v>
      </c>
      <c r="B35" s="23">
        <v>20</v>
      </c>
      <c r="C35" s="24" t="str">
        <f>IF(B35="","",VLOOKUP(B35,[1]Emarg!$A$7:$F$196,2,FALSE))</f>
        <v>ZAMBARDI Gilles</v>
      </c>
      <c r="D35" s="25" t="str">
        <f>IF(B35="","",VLOOKUP(B35,[1]Emarg!$A$7:$F$196,3,FALSE))</f>
        <v>CHARVIEU CHAVAGNEUX I.C.</v>
      </c>
      <c r="E35" s="26" t="str">
        <f>IF(B35="","",VLOOKUP(B35,[1]Emarg!$A$7:$G$196,7,FALSE))</f>
        <v>M</v>
      </c>
      <c r="F35" s="26" t="str">
        <f>IF(B35="","",VLOOKUP(B35,[1]Emarg!$A$7:$F$196,6,FALSE))</f>
        <v>3ème Caté</v>
      </c>
      <c r="G35" s="27" t="str">
        <f>IF(B35="","",VLOOKUP(B35,[1]Emarg!$A$7:$F$196,4,FALSE))</f>
        <v>2438022344</v>
      </c>
      <c r="H35" s="29"/>
    </row>
    <row r="36" spans="1:8">
      <c r="A36" s="22">
        <f t="shared" si="0"/>
        <v>29</v>
      </c>
      <c r="B36" s="23">
        <v>14</v>
      </c>
      <c r="C36" s="24" t="str">
        <f>IF(B36="","",VLOOKUP(B36,[1]Emarg!$A$7:$F$196,2,FALSE))</f>
        <v>ODIC Corentin</v>
      </c>
      <c r="D36" s="25" t="str">
        <f>IF(B36="","",VLOOKUP(B36,[1]Emarg!$A$7:$F$196,3,FALSE))</f>
        <v>BOURG EN BRESSE AIN CYCLISME</v>
      </c>
      <c r="E36" s="26" t="str">
        <f>IF(B36="","",VLOOKUP(B36,[1]Emarg!$A$7:$G$196,7,FALSE))</f>
        <v>M</v>
      </c>
      <c r="F36" s="26" t="str">
        <f>IF(B36="","",VLOOKUP(B36,[1]Emarg!$A$7:$F$196,6,FALSE))</f>
        <v>Junior</v>
      </c>
      <c r="G36" s="27" t="str">
        <f>IF(B36="","",VLOOKUP(B36,[1]Emarg!$A$7:$F$196,4,FALSE))</f>
        <v>2401005250</v>
      </c>
      <c r="H36" s="29"/>
    </row>
    <row r="37" spans="1:8">
      <c r="A37" s="22">
        <f t="shared" si="0"/>
        <v>30</v>
      </c>
      <c r="B37" s="23">
        <v>18</v>
      </c>
      <c r="C37" s="24" t="str">
        <f>IF(B37="","",VLOOKUP(B37,[1]Emarg!$A$7:$F$196,2,FALSE))</f>
        <v>NADER Elie</v>
      </c>
      <c r="D37" s="25" t="str">
        <f>IF(B37="","",VLOOKUP(B37,[1]Emarg!$A$7:$F$196,3,FALSE))</f>
        <v>A.C. LYON VAISE</v>
      </c>
      <c r="E37" s="26" t="str">
        <f>IF(B37="","",VLOOKUP(B37,[1]Emarg!$A$7:$G$196,7,FALSE))</f>
        <v>M</v>
      </c>
      <c r="F37" s="26" t="str">
        <f>IF(B37="","",VLOOKUP(B37,[1]Emarg!$A$7:$F$196,6,FALSE))</f>
        <v>3ème Caté</v>
      </c>
      <c r="G37" s="27" t="str">
        <f>IF(B37="","",VLOOKUP(B37,[1]Emarg!$A$7:$F$196,4,FALSE))</f>
        <v>2469003089</v>
      </c>
      <c r="H37" s="29"/>
    </row>
    <row r="38" spans="1:8">
      <c r="A38" s="22">
        <f t="shared" si="0"/>
        <v>31</v>
      </c>
      <c r="B38" s="23">
        <v>2</v>
      </c>
      <c r="C38" s="24" t="str">
        <f>IF(B38="","",VLOOKUP(B38,[1]Emarg!$A$7:$F$196,2,FALSE))</f>
        <v>RICHARD Cedric</v>
      </c>
      <c r="D38" s="25" t="str">
        <f>IF(B38="","",VLOOKUP(B38,[1]Emarg!$A$7:$F$196,3,FALSE))</f>
        <v>ST DENIS CYCLISME</v>
      </c>
      <c r="E38" s="26" t="str">
        <f>IF(B38="","",VLOOKUP(B38,[1]Emarg!$A$7:$G$196,7,FALSE))</f>
        <v>M</v>
      </c>
      <c r="F38" s="26" t="str">
        <f>IF(B38="","",VLOOKUP(B38,[1]Emarg!$A$7:$F$196,6,FALSE))</f>
        <v>3ème Caté</v>
      </c>
      <c r="G38" s="27" t="str">
        <f>IF(B38="","",VLOOKUP(B38,[1]Emarg!$A$7:$F$196,4,FALSE))</f>
        <v>2401007015</v>
      </c>
      <c r="H38" s="29"/>
    </row>
    <row r="39" spans="1:8">
      <c r="A39" s="22">
        <f t="shared" si="0"/>
        <v>32</v>
      </c>
      <c r="B39" s="23">
        <v>4</v>
      </c>
      <c r="C39" s="24" t="str">
        <f>IF(B39="","",VLOOKUP(B39,[1]Emarg!$A$7:$F$196,2,FALSE))</f>
        <v>BROSSARD Didier</v>
      </c>
      <c r="D39" s="25" t="str">
        <f>IF(B39="","",VLOOKUP(B39,[1]Emarg!$A$7:$F$196,3,FALSE))</f>
        <v>CERCLE CYCLISTE CHATILLONNAIS</v>
      </c>
      <c r="E39" s="26" t="str">
        <f>IF(B39="","",VLOOKUP(B39,[1]Emarg!$A$7:$G$196,7,FALSE))</f>
        <v>M</v>
      </c>
      <c r="F39" s="26" t="str">
        <f>IF(B39="","",VLOOKUP(B39,[1]Emarg!$A$7:$F$196,6,FALSE))</f>
        <v>3ème Caté</v>
      </c>
      <c r="G39" s="27" t="str">
        <f>IF(B39="","",VLOOKUP(B39,[1]Emarg!$A$7:$F$196,4,FALSE))</f>
        <v>2401012029</v>
      </c>
      <c r="H39" s="29"/>
    </row>
    <row r="40" spans="1:8">
      <c r="A40" s="22">
        <f t="shared" si="0"/>
        <v>33</v>
      </c>
      <c r="B40" s="23">
        <v>35</v>
      </c>
      <c r="C40" s="24" t="str">
        <f>IF(B40="","",VLOOKUP(B40,[1]Emarg!$A$7:$F$196,2,FALSE))</f>
        <v>ROLLET David</v>
      </c>
      <c r="D40" s="25" t="str">
        <f>IF(B40="","",VLOOKUP(B40,[1]Emarg!$A$7:$F$196,3,FALSE))</f>
        <v>UV CHALON</v>
      </c>
      <c r="E40" s="26" t="str">
        <f>IF(B40="","",VLOOKUP(B40,[1]Emarg!$A$7:$G$196,7,FALSE))</f>
        <v>M</v>
      </c>
      <c r="F40" s="26" t="str">
        <f>IF(B40="","",VLOOKUP(B40,[1]Emarg!$A$7:$F$196,6,FALSE))</f>
        <v>3ème Caté</v>
      </c>
      <c r="G40" s="27" t="str">
        <f>IF(B40="","",VLOOKUP(B40,[1]Emarg!$A$7:$F$196,4,FALSE))</f>
        <v>0571044121</v>
      </c>
      <c r="H40" s="29"/>
    </row>
    <row r="41" spans="1:8">
      <c r="A41" s="22" t="str">
        <f t="shared" si="0"/>
        <v/>
      </c>
      <c r="B41" s="23"/>
      <c r="C41" s="24" t="str">
        <f>IF(B41="","",VLOOKUP(B41,[1]Emarg!$A$7:$F$196,2,FALSE))</f>
        <v/>
      </c>
      <c r="D41" s="25" t="str">
        <f>IF(B41="","",VLOOKUP(B41,[1]Emarg!$A$7:$F$196,3,FALSE))</f>
        <v/>
      </c>
      <c r="E41" s="26" t="str">
        <f>IF(B41="","",VLOOKUP(B41,[1]Emarg!$A$7:$G$196,7,FALSE))</f>
        <v/>
      </c>
      <c r="F41" s="26" t="str">
        <f>IF(B41="","",VLOOKUP(B41,[1]Emarg!$A$7:$F$196,6,FALSE))</f>
        <v/>
      </c>
      <c r="G41" s="27" t="str">
        <f>IF(B41="","",VLOOKUP(B41,[1]Emarg!$A$7:$F$196,4,FALSE))</f>
        <v/>
      </c>
      <c r="H41" s="29"/>
    </row>
    <row r="42" spans="1:8">
      <c r="A42" s="22" t="str">
        <f t="shared" si="0"/>
        <v/>
      </c>
      <c r="B42" s="23"/>
      <c r="C42" s="24" t="str">
        <f>IF(B42="","",VLOOKUP(B42,[1]Emarg!$A$7:$F$196,2,FALSE))</f>
        <v/>
      </c>
      <c r="D42" s="25" t="str">
        <f>IF(B42="","",VLOOKUP(B42,[1]Emarg!$A$7:$F$196,3,FALSE))</f>
        <v/>
      </c>
      <c r="E42" s="26" t="str">
        <f>IF(B42="","",VLOOKUP(B42,[1]Emarg!$A$7:$G$196,7,FALSE))</f>
        <v/>
      </c>
      <c r="F42" s="26" t="str">
        <f>IF(B42="","",VLOOKUP(B42,[1]Emarg!$A$7:$F$196,6,FALSE))</f>
        <v/>
      </c>
      <c r="G42" s="27" t="str">
        <f>IF(B42="","",VLOOKUP(B42,[1]Emarg!$A$7:$F$196,4,FALSE))</f>
        <v/>
      </c>
      <c r="H42" s="29"/>
    </row>
    <row r="43" spans="1:8">
      <c r="A43" s="22" t="str">
        <f t="shared" si="0"/>
        <v/>
      </c>
      <c r="B43" s="23"/>
      <c r="C43" s="24" t="str">
        <f>IF(B43="","",VLOOKUP(B43,[1]Emarg!$A$7:$F$196,2,FALSE))</f>
        <v/>
      </c>
      <c r="D43" s="25" t="str">
        <f>IF(B43="","",VLOOKUP(B43,[1]Emarg!$A$7:$F$196,3,FALSE))</f>
        <v/>
      </c>
      <c r="E43" s="26" t="str">
        <f>IF(B43="","",VLOOKUP(B43,[1]Emarg!$A$7:$G$196,7,FALSE))</f>
        <v/>
      </c>
      <c r="F43" s="26" t="str">
        <f>IF(B43="","",VLOOKUP(B43,[1]Emarg!$A$7:$F$196,6,FALSE))</f>
        <v/>
      </c>
      <c r="G43" s="27" t="str">
        <f>IF(B43="","",VLOOKUP(B43,[1]Emarg!$A$7:$F$196,4,FALSE))</f>
        <v/>
      </c>
      <c r="H43" s="29"/>
    </row>
    <row r="44" spans="1:8">
      <c r="A44" s="22" t="str">
        <f t="shared" si="0"/>
        <v/>
      </c>
      <c r="B44" s="23"/>
      <c r="C44" s="24" t="str">
        <f>IF(B44="","",VLOOKUP(B44,[1]Emarg!$A$7:$F$196,2,FALSE))</f>
        <v/>
      </c>
      <c r="D44" s="25" t="str">
        <f>IF(B44="","",VLOOKUP(B44,[1]Emarg!$A$7:$F$196,3,FALSE))</f>
        <v/>
      </c>
      <c r="E44" s="26" t="str">
        <f>IF(B44="","",VLOOKUP(B44,[1]Emarg!$A$7:$G$196,7,FALSE))</f>
        <v/>
      </c>
      <c r="F44" s="26" t="str">
        <f>IF(B44="","",VLOOKUP(B44,[1]Emarg!$A$7:$F$196,6,FALSE))</f>
        <v/>
      </c>
      <c r="G44" s="27" t="str">
        <f>IF(B44="","",VLOOKUP(B44,[1]Emarg!$A$7:$F$196,4,FALSE))</f>
        <v/>
      </c>
      <c r="H44" s="29"/>
    </row>
    <row r="45" spans="1:8">
      <c r="A45" s="22" t="str">
        <f t="shared" si="0"/>
        <v/>
      </c>
      <c r="B45" s="23"/>
      <c r="C45" s="24" t="str">
        <f>IF(B45="","",VLOOKUP(B45,[1]Emarg!$A$7:$F$196,2,FALSE))</f>
        <v/>
      </c>
      <c r="D45" s="25" t="str">
        <f>IF(B45="","",VLOOKUP(B45,[1]Emarg!$A$7:$F$196,3,FALSE))</f>
        <v/>
      </c>
      <c r="E45" s="26" t="str">
        <f>IF(B45="","",VLOOKUP(B45,[1]Emarg!$A$7:$G$196,7,FALSE))</f>
        <v/>
      </c>
      <c r="F45" s="26" t="str">
        <f>IF(B45="","",VLOOKUP(B45,[1]Emarg!$A$7:$F$196,6,FALSE))</f>
        <v/>
      </c>
      <c r="G45" s="27" t="str">
        <f>IF(B45="","",VLOOKUP(B45,[1]Emarg!$A$7:$F$196,4,FALSE))</f>
        <v/>
      </c>
      <c r="H45" s="29"/>
    </row>
    <row r="46" spans="1:8">
      <c r="A46" s="22" t="str">
        <f t="shared" si="0"/>
        <v/>
      </c>
      <c r="B46" s="23"/>
      <c r="C46" s="24" t="str">
        <f>IF(B46="","",VLOOKUP(B46,[1]Emarg!$A$7:$F$196,2,FALSE))</f>
        <v/>
      </c>
      <c r="D46" s="25" t="str">
        <f>IF(B46="","",VLOOKUP(B46,[1]Emarg!$A$7:$F$196,3,FALSE))</f>
        <v/>
      </c>
      <c r="E46" s="26" t="str">
        <f>IF(B46="","",VLOOKUP(B46,[1]Emarg!$A$7:$G$196,7,FALSE))</f>
        <v/>
      </c>
      <c r="F46" s="26" t="str">
        <f>IF(B46="","",VLOOKUP(B46,[1]Emarg!$A$7:$F$196,6,FALSE))</f>
        <v/>
      </c>
      <c r="G46" s="27" t="str">
        <f>IF(B46="","",VLOOKUP(B46,[1]Emarg!$A$7:$F$196,4,FALSE))</f>
        <v/>
      </c>
      <c r="H46" s="29"/>
    </row>
    <row r="47" spans="1:8">
      <c r="A47" s="22" t="str">
        <f t="shared" si="0"/>
        <v/>
      </c>
      <c r="B47" s="23"/>
      <c r="C47" s="24" t="str">
        <f>IF(B47="","",VLOOKUP(B47,[1]Emarg!$A$7:$F$196,2,FALSE))</f>
        <v/>
      </c>
      <c r="D47" s="25" t="str">
        <f>IF(B47="","",VLOOKUP(B47,[1]Emarg!$A$7:$F$196,3,FALSE))</f>
        <v/>
      </c>
      <c r="E47" s="26" t="str">
        <f>IF(B47="","",VLOOKUP(B47,[1]Emarg!$A$7:$G$196,7,FALSE))</f>
        <v/>
      </c>
      <c r="F47" s="26" t="str">
        <f>IF(B47="","",VLOOKUP(B47,[1]Emarg!$A$7:$F$196,6,FALSE))</f>
        <v/>
      </c>
      <c r="G47" s="27" t="str">
        <f>IF(B47="","",VLOOKUP(B47,[1]Emarg!$A$7:$F$196,4,FALSE))</f>
        <v/>
      </c>
      <c r="H47" s="29"/>
    </row>
    <row r="48" spans="1:8">
      <c r="A48" s="22" t="str">
        <f t="shared" si="0"/>
        <v/>
      </c>
      <c r="B48" s="23"/>
      <c r="C48" s="24" t="str">
        <f>IF(B48="","",VLOOKUP(B48,[1]Emarg!$A$7:$F$196,2,FALSE))</f>
        <v/>
      </c>
      <c r="D48" s="25" t="str">
        <f>IF(B48="","",VLOOKUP(B48,[1]Emarg!$A$7:$F$196,3,FALSE))</f>
        <v/>
      </c>
      <c r="E48" s="26" t="str">
        <f>IF(B48="","",VLOOKUP(B48,[1]Emarg!$A$7:$G$196,7,FALSE))</f>
        <v/>
      </c>
      <c r="F48" s="26" t="str">
        <f>IF(B48="","",VLOOKUP(B48,[1]Emarg!$A$7:$F$196,6,FALSE))</f>
        <v/>
      </c>
      <c r="G48" s="27" t="str">
        <f>IF(B48="","",VLOOKUP(B48,[1]Emarg!$A$7:$F$196,4,FALSE))</f>
        <v/>
      </c>
      <c r="H48" s="29"/>
    </row>
    <row r="49" spans="1:8">
      <c r="A49" s="22" t="str">
        <f t="shared" si="0"/>
        <v/>
      </c>
      <c r="B49" s="23"/>
      <c r="C49" s="24" t="str">
        <f>IF(B49="","",VLOOKUP(B49,[1]Emarg!$A$7:$F$196,2,FALSE))</f>
        <v/>
      </c>
      <c r="D49" s="25" t="str">
        <f>IF(B49="","",VLOOKUP(B49,[1]Emarg!$A$7:$F$196,3,FALSE))</f>
        <v/>
      </c>
      <c r="E49" s="26" t="str">
        <f>IF(B49="","",VLOOKUP(B49,[1]Emarg!$A$7:$G$196,7,FALSE))</f>
        <v/>
      </c>
      <c r="F49" s="26" t="str">
        <f>IF(B49="","",VLOOKUP(B49,[1]Emarg!$A$7:$F$196,6,FALSE))</f>
        <v/>
      </c>
      <c r="G49" s="27" t="str">
        <f>IF(B49="","",VLOOKUP(B49,[1]Emarg!$A$7:$F$196,4,FALSE))</f>
        <v/>
      </c>
      <c r="H49" s="29"/>
    </row>
    <row r="50" spans="1:8">
      <c r="A50" s="22" t="str">
        <f t="shared" si="0"/>
        <v/>
      </c>
      <c r="B50" s="23"/>
      <c r="C50" s="24" t="str">
        <f>IF(B50="","",VLOOKUP(B50,[1]Emarg!$A$7:$F$196,2,FALSE))</f>
        <v/>
      </c>
      <c r="D50" s="25" t="str">
        <f>IF(B50="","",VLOOKUP(B50,[1]Emarg!$A$7:$F$196,3,FALSE))</f>
        <v/>
      </c>
      <c r="E50" s="26" t="str">
        <f>IF(B50="","",VLOOKUP(B50,[1]Emarg!$A$7:$G$196,7,FALSE))</f>
        <v/>
      </c>
      <c r="F50" s="26" t="str">
        <f>IF(B50="","",VLOOKUP(B50,[1]Emarg!$A$7:$F$196,6,FALSE))</f>
        <v/>
      </c>
      <c r="G50" s="27" t="str">
        <f>IF(B50="","",VLOOKUP(B50,[1]Emarg!$A$7:$F$196,4,FALSE))</f>
        <v/>
      </c>
      <c r="H50" s="29"/>
    </row>
    <row r="51" spans="1:8">
      <c r="A51" s="22" t="str">
        <f t="shared" si="0"/>
        <v/>
      </c>
      <c r="B51" s="23"/>
      <c r="C51" s="24" t="str">
        <f>IF(B51="","",VLOOKUP(B51,[1]Emarg!$A$7:$F$196,2,FALSE))</f>
        <v/>
      </c>
      <c r="D51" s="25" t="str">
        <f>IF(B51="","",VLOOKUP(B51,[1]Emarg!$A$7:$F$196,3,FALSE))</f>
        <v/>
      </c>
      <c r="E51" s="26" t="str">
        <f>IF(B51="","",VLOOKUP(B51,[1]Emarg!$A$7:$G$196,7,FALSE))</f>
        <v/>
      </c>
      <c r="F51" s="26" t="str">
        <f>IF(B51="","",VLOOKUP(B51,[1]Emarg!$A$7:$F$196,6,FALSE))</f>
        <v/>
      </c>
      <c r="G51" s="27" t="str">
        <f>IF(B51="","",VLOOKUP(B51,[1]Emarg!$A$7:$F$196,4,FALSE))</f>
        <v/>
      </c>
      <c r="H51" s="29"/>
    </row>
    <row r="52" spans="1:8">
      <c r="A52" s="22" t="str">
        <f t="shared" si="0"/>
        <v/>
      </c>
      <c r="B52" s="23"/>
      <c r="C52" s="24" t="str">
        <f>IF(B52="","",VLOOKUP(B52,[1]Emarg!$A$7:$F$196,2,FALSE))</f>
        <v/>
      </c>
      <c r="D52" s="25" t="str">
        <f>IF(B52="","",VLOOKUP(B52,[1]Emarg!$A$7:$F$196,3,FALSE))</f>
        <v/>
      </c>
      <c r="E52" s="26" t="str">
        <f>IF(B52="","",VLOOKUP(B52,[1]Emarg!$A$7:$G$196,7,FALSE))</f>
        <v/>
      </c>
      <c r="F52" s="26" t="str">
        <f>IF(B52="","",VLOOKUP(B52,[1]Emarg!$A$7:$F$196,6,FALSE))</f>
        <v/>
      </c>
      <c r="G52" s="27" t="str">
        <f>IF(B52="","",VLOOKUP(B52,[1]Emarg!$A$7:$F$196,4,FALSE))</f>
        <v/>
      </c>
      <c r="H52" s="29"/>
    </row>
    <row r="53" spans="1:8">
      <c r="A53" s="22" t="str">
        <f t="shared" si="0"/>
        <v/>
      </c>
      <c r="B53" s="23"/>
      <c r="C53" s="24" t="str">
        <f>IF(B53="","",VLOOKUP(B53,[1]Emarg!$A$7:$F$196,2,FALSE))</f>
        <v/>
      </c>
      <c r="D53" s="25" t="str">
        <f>IF(B53="","",VLOOKUP(B53,[1]Emarg!$A$7:$F$196,3,FALSE))</f>
        <v/>
      </c>
      <c r="E53" s="26" t="str">
        <f>IF(B53="","",VLOOKUP(B53,[1]Emarg!$A$7:$G$196,7,FALSE))</f>
        <v/>
      </c>
      <c r="F53" s="26" t="str">
        <f>IF(B53="","",VLOOKUP(B53,[1]Emarg!$A$7:$F$196,6,FALSE))</f>
        <v/>
      </c>
      <c r="G53" s="27" t="str">
        <f>IF(B53="","",VLOOKUP(B53,[1]Emarg!$A$7:$F$196,4,FALSE))</f>
        <v/>
      </c>
      <c r="H53" s="29"/>
    </row>
    <row r="54" spans="1:8">
      <c r="A54" s="22" t="str">
        <f t="shared" si="0"/>
        <v/>
      </c>
      <c r="B54" s="23"/>
      <c r="C54" s="24" t="str">
        <f>IF(B54="","",VLOOKUP(B54,[1]Emarg!$A$7:$F$196,2,FALSE))</f>
        <v/>
      </c>
      <c r="D54" s="25" t="str">
        <f>IF(B54="","",VLOOKUP(B54,[1]Emarg!$A$7:$F$196,3,FALSE))</f>
        <v/>
      </c>
      <c r="E54" s="26" t="str">
        <f>IF(B54="","",VLOOKUP(B54,[1]Emarg!$A$7:$G$196,7,FALSE))</f>
        <v/>
      </c>
      <c r="F54" s="26" t="str">
        <f>IF(B54="","",VLOOKUP(B54,[1]Emarg!$A$7:$F$196,6,FALSE))</f>
        <v/>
      </c>
      <c r="G54" s="27" t="str">
        <f>IF(B54="","",VLOOKUP(B54,[1]Emarg!$A$7:$F$196,4,FALSE))</f>
        <v/>
      </c>
      <c r="H54" s="29"/>
    </row>
    <row r="55" spans="1:8">
      <c r="A55" s="22" t="str">
        <f t="shared" si="0"/>
        <v/>
      </c>
      <c r="B55" s="23"/>
      <c r="C55" s="24" t="str">
        <f>IF(B55="","",VLOOKUP(B55,[1]Emarg!$A$7:$F$196,2,FALSE))</f>
        <v/>
      </c>
      <c r="D55" s="25" t="str">
        <f>IF(B55="","",VLOOKUP(B55,[1]Emarg!$A$7:$F$196,3,FALSE))</f>
        <v/>
      </c>
      <c r="E55" s="26" t="str">
        <f>IF(B55="","",VLOOKUP(B55,[1]Emarg!$A$7:$G$196,7,FALSE))</f>
        <v/>
      </c>
      <c r="F55" s="26" t="str">
        <f>IF(B55="","",VLOOKUP(B55,[1]Emarg!$A$7:$F$196,6,FALSE))</f>
        <v/>
      </c>
      <c r="G55" s="27" t="str">
        <f>IF(B55="","",VLOOKUP(B55,[1]Emarg!$A$7:$F$196,4,FALSE))</f>
        <v/>
      </c>
      <c r="H55" s="29"/>
    </row>
    <row r="56" spans="1:8">
      <c r="A56" s="22" t="str">
        <f t="shared" si="0"/>
        <v/>
      </c>
      <c r="B56" s="23"/>
      <c r="C56" s="24" t="str">
        <f>IF(B56="","",VLOOKUP(B56,[1]Emarg!$A$7:$F$196,2,FALSE))</f>
        <v/>
      </c>
      <c r="D56" s="25" t="str">
        <f>IF(B56="","",VLOOKUP(B56,[1]Emarg!$A$7:$F$196,3,FALSE))</f>
        <v/>
      </c>
      <c r="E56" s="26" t="str">
        <f>IF(B56="","",VLOOKUP(B56,[1]Emarg!$A$7:$G$196,7,FALSE))</f>
        <v/>
      </c>
      <c r="F56" s="26" t="str">
        <f>IF(B56="","",VLOOKUP(B56,[1]Emarg!$A$7:$F$196,6,FALSE))</f>
        <v/>
      </c>
      <c r="G56" s="27" t="str">
        <f>IF(B56="","",VLOOKUP(B56,[1]Emarg!$A$7:$F$196,4,FALSE))</f>
        <v/>
      </c>
      <c r="H56" s="29"/>
    </row>
    <row r="57" spans="1:8">
      <c r="A57" s="22" t="str">
        <f t="shared" si="0"/>
        <v/>
      </c>
      <c r="B57" s="23"/>
      <c r="C57" s="24" t="str">
        <f>IF(B57="","",VLOOKUP(B57,[1]Emarg!$A$7:$F$196,2,FALSE))</f>
        <v/>
      </c>
      <c r="D57" s="25" t="str">
        <f>IF(B57="","",VLOOKUP(B57,[1]Emarg!$A$7:$F$196,3,FALSE))</f>
        <v/>
      </c>
      <c r="E57" s="26" t="str">
        <f>IF(B57="","",VLOOKUP(B57,[1]Emarg!$A$7:$G$196,7,FALSE))</f>
        <v/>
      </c>
      <c r="F57" s="26" t="str">
        <f>IF(B57="","",VLOOKUP(B57,[1]Emarg!$A$7:$F$196,6,FALSE))</f>
        <v/>
      </c>
      <c r="G57" s="27" t="str">
        <f>IF(B57="","",VLOOKUP(B57,[1]Emarg!$A$7:$F$196,4,FALSE))</f>
        <v/>
      </c>
      <c r="H57" s="29"/>
    </row>
    <row r="58" spans="1:8">
      <c r="A58" s="22" t="str">
        <f t="shared" si="0"/>
        <v/>
      </c>
      <c r="B58" s="23"/>
      <c r="C58" s="24" t="str">
        <f>IF(B58="","",VLOOKUP(B58,[1]Emarg!$A$7:$F$196,2,FALSE))</f>
        <v/>
      </c>
      <c r="D58" s="25" t="str">
        <f>IF(B58="","",VLOOKUP(B58,[1]Emarg!$A$7:$F$196,3,FALSE))</f>
        <v/>
      </c>
      <c r="E58" s="26" t="str">
        <f>IF(B58="","",VLOOKUP(B58,[1]Emarg!$A$7:$G$196,7,FALSE))</f>
        <v/>
      </c>
      <c r="F58" s="26" t="str">
        <f>IF(B58="","",VLOOKUP(B58,[1]Emarg!$A$7:$F$196,6,FALSE))</f>
        <v/>
      </c>
      <c r="G58" s="27" t="str">
        <f>IF(B58="","",VLOOKUP(B58,[1]Emarg!$A$7:$F$196,4,FALSE))</f>
        <v/>
      </c>
      <c r="H58" s="29"/>
    </row>
    <row r="59" spans="1:8">
      <c r="A59" s="22" t="str">
        <f t="shared" si="0"/>
        <v/>
      </c>
      <c r="B59" s="23"/>
      <c r="C59" s="24" t="str">
        <f>IF(B59="","",VLOOKUP(B59,[1]Emarg!$A$7:$F$196,2,FALSE))</f>
        <v/>
      </c>
      <c r="D59" s="25" t="str">
        <f>IF(B59="","",VLOOKUP(B59,[1]Emarg!$A$7:$F$196,3,FALSE))</f>
        <v/>
      </c>
      <c r="E59" s="26" t="str">
        <f>IF(B59="","",VLOOKUP(B59,[1]Emarg!$A$7:$G$196,7,FALSE))</f>
        <v/>
      </c>
      <c r="F59" s="26" t="str">
        <f>IF(B59="","",VLOOKUP(B59,[1]Emarg!$A$7:$F$196,6,FALSE))</f>
        <v/>
      </c>
      <c r="G59" s="27" t="str">
        <f>IF(B59="","",VLOOKUP(B59,[1]Emarg!$A$7:$F$196,4,FALSE))</f>
        <v/>
      </c>
      <c r="H59" s="29"/>
    </row>
    <row r="60" spans="1:8">
      <c r="A60" s="22" t="str">
        <f t="shared" si="0"/>
        <v/>
      </c>
      <c r="B60" s="23"/>
      <c r="C60" s="24" t="str">
        <f>IF(B60="","",VLOOKUP(B60,[1]Emarg!$A$7:$F$196,2,FALSE))</f>
        <v/>
      </c>
      <c r="D60" s="25" t="str">
        <f>IF(B60="","",VLOOKUP(B60,[1]Emarg!$A$7:$F$196,3,FALSE))</f>
        <v/>
      </c>
      <c r="E60" s="26" t="str">
        <f>IF(B60="","",VLOOKUP(B60,[1]Emarg!$A$7:$G$196,7,FALSE))</f>
        <v/>
      </c>
      <c r="F60" s="26" t="str">
        <f>IF(B60="","",VLOOKUP(B60,[1]Emarg!$A$7:$F$196,6,FALSE))</f>
        <v/>
      </c>
      <c r="G60" s="27" t="str">
        <f>IF(B60="","",VLOOKUP(B60,[1]Emarg!$A$7:$F$196,4,FALSE))</f>
        <v/>
      </c>
      <c r="H60" s="29"/>
    </row>
    <row r="61" spans="1:8">
      <c r="A61" s="22" t="str">
        <f t="shared" si="0"/>
        <v/>
      </c>
      <c r="B61" s="23"/>
      <c r="C61" s="24" t="str">
        <f>IF(B61="","",VLOOKUP(B61,[1]Emarg!$A$7:$F$196,2,FALSE))</f>
        <v/>
      </c>
      <c r="D61" s="25" t="str">
        <f>IF(B61="","",VLOOKUP(B61,[1]Emarg!$A$7:$F$196,3,FALSE))</f>
        <v/>
      </c>
      <c r="E61" s="26" t="str">
        <f>IF(B61="","",VLOOKUP(B61,[1]Emarg!$A$7:$G$196,7,FALSE))</f>
        <v/>
      </c>
      <c r="F61" s="26" t="str">
        <f>IF(B61="","",VLOOKUP(B61,[1]Emarg!$A$7:$F$196,6,FALSE))</f>
        <v/>
      </c>
      <c r="G61" s="27" t="str">
        <f>IF(B61="","",VLOOKUP(B61,[1]Emarg!$A$7:$F$196,4,FALSE))</f>
        <v/>
      </c>
      <c r="H61" s="29"/>
    </row>
    <row r="62" spans="1:8">
      <c r="A62" s="22" t="str">
        <f t="shared" si="0"/>
        <v/>
      </c>
      <c r="B62" s="23"/>
      <c r="C62" s="24" t="str">
        <f>IF(B62="","",VLOOKUP(B62,[1]Emarg!$A$7:$F$196,2,FALSE))</f>
        <v/>
      </c>
      <c r="D62" s="25" t="str">
        <f>IF(B62="","",VLOOKUP(B62,[1]Emarg!$A$7:$F$196,3,FALSE))</f>
        <v/>
      </c>
      <c r="E62" s="26" t="str">
        <f>IF(B62="","",VLOOKUP(B62,[1]Emarg!$A$7:$G$196,7,FALSE))</f>
        <v/>
      </c>
      <c r="F62" s="26" t="str">
        <f>IF(B62="","",VLOOKUP(B62,[1]Emarg!$A$7:$F$196,6,FALSE))</f>
        <v/>
      </c>
      <c r="G62" s="27" t="str">
        <f>IF(B62="","",VLOOKUP(B62,[1]Emarg!$A$7:$F$196,4,FALSE))</f>
        <v/>
      </c>
      <c r="H62" s="29"/>
    </row>
    <row r="63" spans="1:8">
      <c r="A63" s="22" t="str">
        <f t="shared" si="0"/>
        <v/>
      </c>
      <c r="B63" s="23"/>
      <c r="C63" s="24" t="str">
        <f>IF(B63="","",VLOOKUP(B63,[1]Emarg!$A$7:$F$196,2,FALSE))</f>
        <v/>
      </c>
      <c r="D63" s="25" t="str">
        <f>IF(B63="","",VLOOKUP(B63,[1]Emarg!$A$7:$F$196,3,FALSE))</f>
        <v/>
      </c>
      <c r="E63" s="26" t="str">
        <f>IF(B63="","",VLOOKUP(B63,[1]Emarg!$A$7:$G$196,7,FALSE))</f>
        <v/>
      </c>
      <c r="F63" s="26" t="str">
        <f>IF(B63="","",VLOOKUP(B63,[1]Emarg!$A$7:$F$196,6,FALSE))</f>
        <v/>
      </c>
      <c r="G63" s="27" t="str">
        <f>IF(B63="","",VLOOKUP(B63,[1]Emarg!$A$7:$F$196,4,FALSE))</f>
        <v/>
      </c>
      <c r="H63" s="29"/>
    </row>
    <row r="64" spans="1:8">
      <c r="A64" s="22" t="str">
        <f t="shared" si="0"/>
        <v/>
      </c>
      <c r="B64" s="23"/>
      <c r="C64" s="24" t="str">
        <f>IF(B64="","",VLOOKUP(B64,[1]Emarg!$A$7:$F$196,2,FALSE))</f>
        <v/>
      </c>
      <c r="D64" s="25" t="str">
        <f>IF(B64="","",VLOOKUP(B64,[1]Emarg!$A$7:$F$196,3,FALSE))</f>
        <v/>
      </c>
      <c r="E64" s="26" t="str">
        <f>IF(B64="","",VLOOKUP(B64,[1]Emarg!$A$7:$G$196,7,FALSE))</f>
        <v/>
      </c>
      <c r="F64" s="26" t="str">
        <f>IF(B64="","",VLOOKUP(B64,[1]Emarg!$A$7:$F$196,6,FALSE))</f>
        <v/>
      </c>
      <c r="G64" s="27" t="str">
        <f>IF(B64="","",VLOOKUP(B64,[1]Emarg!$A$7:$F$196,4,FALSE))</f>
        <v/>
      </c>
      <c r="H64" s="29"/>
    </row>
    <row r="65" spans="1:8">
      <c r="A65" s="22" t="str">
        <f t="shared" si="0"/>
        <v/>
      </c>
      <c r="B65" s="23"/>
      <c r="C65" s="24" t="str">
        <f>IF(B65="","",VLOOKUP(B65,[1]Emarg!$A$7:$F$196,2,FALSE))</f>
        <v/>
      </c>
      <c r="D65" s="25" t="str">
        <f>IF(B65="","",VLOOKUP(B65,[1]Emarg!$A$7:$F$196,3,FALSE))</f>
        <v/>
      </c>
      <c r="E65" s="26" t="str">
        <f>IF(B65="","",VLOOKUP(B65,[1]Emarg!$A$7:$G$196,7,FALSE))</f>
        <v/>
      </c>
      <c r="F65" s="26" t="str">
        <f>IF(B65="","",VLOOKUP(B65,[1]Emarg!$A$7:$F$196,6,FALSE))</f>
        <v/>
      </c>
      <c r="G65" s="27" t="str">
        <f>IF(B65="","",VLOOKUP(B65,[1]Emarg!$A$7:$F$196,4,FALSE))</f>
        <v/>
      </c>
      <c r="H65" s="29"/>
    </row>
    <row r="66" spans="1:8">
      <c r="A66" s="22" t="str">
        <f t="shared" si="0"/>
        <v/>
      </c>
      <c r="B66" s="23"/>
      <c r="C66" s="24" t="str">
        <f>IF(B66="","",VLOOKUP(B66,[1]Emarg!$A$7:$F$196,2,FALSE))</f>
        <v/>
      </c>
      <c r="D66" s="25" t="str">
        <f>IF(B66="","",VLOOKUP(B66,[1]Emarg!$A$7:$F$196,3,FALSE))</f>
        <v/>
      </c>
      <c r="E66" s="26" t="str">
        <f>IF(B66="","",VLOOKUP(B66,[1]Emarg!$A$7:$G$196,7,FALSE))</f>
        <v/>
      </c>
      <c r="F66" s="26" t="str">
        <f>IF(B66="","",VLOOKUP(B66,[1]Emarg!$A$7:$F$196,6,FALSE))</f>
        <v/>
      </c>
      <c r="G66" s="27" t="str">
        <f>IF(B66="","",VLOOKUP(B66,[1]Emarg!$A$7:$F$196,4,FALSE))</f>
        <v/>
      </c>
      <c r="H66" s="29"/>
    </row>
    <row r="67" spans="1:8">
      <c r="A67" s="22" t="str">
        <f t="shared" si="0"/>
        <v/>
      </c>
      <c r="B67" s="23"/>
      <c r="C67" s="24" t="str">
        <f>IF(B67="","",VLOOKUP(B67,[1]Emarg!$A$7:$F$196,2,FALSE))</f>
        <v/>
      </c>
      <c r="D67" s="25" t="str">
        <f>IF(B67="","",VLOOKUP(B67,[1]Emarg!$A$7:$F$196,3,FALSE))</f>
        <v/>
      </c>
      <c r="E67" s="26" t="str">
        <f>IF(B67="","",VLOOKUP(B67,[1]Emarg!$A$7:$G$196,7,FALSE))</f>
        <v/>
      </c>
      <c r="F67" s="26" t="str">
        <f>IF(B67="","",VLOOKUP(B67,[1]Emarg!$A$7:$F$196,6,FALSE))</f>
        <v/>
      </c>
      <c r="G67" s="27" t="str">
        <f>IF(B67="","",VLOOKUP(B67,[1]Emarg!$A$7:$F$196,4,FALSE))</f>
        <v/>
      </c>
      <c r="H67" s="29"/>
    </row>
    <row r="68" spans="1:8">
      <c r="A68" s="22" t="str">
        <f t="shared" si="0"/>
        <v/>
      </c>
      <c r="B68" s="23"/>
      <c r="C68" s="24" t="str">
        <f>IF(B68="","",VLOOKUP(B68,[1]Emarg!$A$7:$F$196,2,FALSE))</f>
        <v/>
      </c>
      <c r="D68" s="25" t="str">
        <f>IF(B68="","",VLOOKUP(B68,[1]Emarg!$A$7:$F$196,3,FALSE))</f>
        <v/>
      </c>
      <c r="E68" s="26" t="str">
        <f>IF(B68="","",VLOOKUP(B68,[1]Emarg!$A$7:$G$196,7,FALSE))</f>
        <v/>
      </c>
      <c r="F68" s="26" t="str">
        <f>IF(B68="","",VLOOKUP(B68,[1]Emarg!$A$7:$F$196,6,FALSE))</f>
        <v/>
      </c>
      <c r="G68" s="27" t="str">
        <f>IF(B68="","",VLOOKUP(B68,[1]Emarg!$A$7:$F$196,4,FALSE))</f>
        <v/>
      </c>
      <c r="H68" s="29"/>
    </row>
    <row r="69" spans="1:8">
      <c r="A69" s="22" t="str">
        <f t="shared" si="0"/>
        <v/>
      </c>
      <c r="B69" s="23"/>
      <c r="C69" s="24" t="str">
        <f>IF(B69="","",VLOOKUP(B69,[1]Emarg!$A$7:$F$196,2,FALSE))</f>
        <v/>
      </c>
      <c r="D69" s="25" t="str">
        <f>IF(B69="","",VLOOKUP(B69,[1]Emarg!$A$7:$F$196,3,FALSE))</f>
        <v/>
      </c>
      <c r="E69" s="26" t="str">
        <f>IF(B69="","",VLOOKUP(B69,[1]Emarg!$A$7:$G$196,7,FALSE))</f>
        <v/>
      </c>
      <c r="F69" s="26" t="str">
        <f>IF(B69="","",VLOOKUP(B69,[1]Emarg!$A$7:$F$196,6,FALSE))</f>
        <v/>
      </c>
      <c r="G69" s="27" t="str">
        <f>IF(B69="","",VLOOKUP(B69,[1]Emarg!$A$7:$F$196,4,FALSE))</f>
        <v/>
      </c>
      <c r="H69" s="29"/>
    </row>
    <row r="70" spans="1:8">
      <c r="A70" s="22" t="str">
        <f t="shared" si="0"/>
        <v/>
      </c>
      <c r="B70" s="23"/>
      <c r="C70" s="24" t="str">
        <f>IF(B70="","",VLOOKUP(B70,[1]Emarg!$A$7:$F$196,2,FALSE))</f>
        <v/>
      </c>
      <c r="D70" s="25" t="str">
        <f>IF(B70="","",VLOOKUP(B70,[1]Emarg!$A$7:$F$196,3,FALSE))</f>
        <v/>
      </c>
      <c r="E70" s="26" t="str">
        <f>IF(B70="","",VLOOKUP(B70,[1]Emarg!$A$7:$G$196,7,FALSE))</f>
        <v/>
      </c>
      <c r="F70" s="26" t="str">
        <f>IF(B70="","",VLOOKUP(B70,[1]Emarg!$A$7:$F$196,6,FALSE))</f>
        <v/>
      </c>
      <c r="G70" s="27" t="str">
        <f>IF(B70="","",VLOOKUP(B70,[1]Emarg!$A$7:$F$196,4,FALSE))</f>
        <v/>
      </c>
      <c r="H70" s="29"/>
    </row>
    <row r="71" spans="1:8">
      <c r="A71" s="22" t="str">
        <f t="shared" si="0"/>
        <v/>
      </c>
      <c r="B71" s="23"/>
      <c r="C71" s="24" t="str">
        <f>IF(B71="","",VLOOKUP(B71,[1]Emarg!$A$7:$F$196,2,FALSE))</f>
        <v/>
      </c>
      <c r="D71" s="25" t="str">
        <f>IF(B71="","",VLOOKUP(B71,[1]Emarg!$A$7:$F$196,3,FALSE))</f>
        <v/>
      </c>
      <c r="E71" s="26" t="str">
        <f>IF(B71="","",VLOOKUP(B71,[1]Emarg!$A$7:$G$196,7,FALSE))</f>
        <v/>
      </c>
      <c r="F71" s="26" t="str">
        <f>IF(B71="","",VLOOKUP(B71,[1]Emarg!$A$7:$F$196,6,FALSE))</f>
        <v/>
      </c>
      <c r="G71" s="27" t="str">
        <f>IF(B71="","",VLOOKUP(B71,[1]Emarg!$A$7:$F$196,4,FALSE))</f>
        <v/>
      </c>
      <c r="H71" s="29"/>
    </row>
    <row r="72" spans="1:8">
      <c r="A72" s="22" t="str">
        <f t="shared" si="0"/>
        <v/>
      </c>
      <c r="B72" s="23"/>
      <c r="C72" s="24" t="str">
        <f>IF(B72="","",VLOOKUP(B72,[1]Emarg!$A$7:$F$196,2,FALSE))</f>
        <v/>
      </c>
      <c r="D72" s="25" t="str">
        <f>IF(B72="","",VLOOKUP(B72,[1]Emarg!$A$7:$F$196,3,FALSE))</f>
        <v/>
      </c>
      <c r="E72" s="26" t="str">
        <f>IF(B72="","",VLOOKUP(B72,[1]Emarg!$A$7:$G$196,7,FALSE))</f>
        <v/>
      </c>
      <c r="F72" s="26" t="str">
        <f>IF(B72="","",VLOOKUP(B72,[1]Emarg!$A$7:$F$196,6,FALSE))</f>
        <v/>
      </c>
      <c r="G72" s="27" t="str">
        <f>IF(B72="","",VLOOKUP(B72,[1]Emarg!$A$7:$F$196,4,FALSE))</f>
        <v/>
      </c>
      <c r="H72" s="29"/>
    </row>
    <row r="73" spans="1:8">
      <c r="A73" s="22" t="str">
        <f t="shared" ref="A73:A136" si="1">IF(B73="","",A72+1)</f>
        <v/>
      </c>
      <c r="B73" s="23"/>
      <c r="C73" s="24" t="str">
        <f>IF(B73="","",VLOOKUP(B73,[1]Emarg!$A$7:$F$196,2,FALSE))</f>
        <v/>
      </c>
      <c r="D73" s="25" t="str">
        <f>IF(B73="","",VLOOKUP(B73,[1]Emarg!$A$7:$F$196,3,FALSE))</f>
        <v/>
      </c>
      <c r="E73" s="26" t="str">
        <f>IF(B73="","",VLOOKUP(B73,[1]Emarg!$A$7:$G$196,7,FALSE))</f>
        <v/>
      </c>
      <c r="F73" s="26" t="str">
        <f>IF(B73="","",VLOOKUP(B73,[1]Emarg!$A$7:$F$196,6,FALSE))</f>
        <v/>
      </c>
      <c r="G73" s="27" t="str">
        <f>IF(B73="","",VLOOKUP(B73,[1]Emarg!$A$7:$F$196,4,FALSE))</f>
        <v/>
      </c>
      <c r="H73" s="29"/>
    </row>
    <row r="74" spans="1:8">
      <c r="A74" s="22" t="str">
        <f t="shared" si="1"/>
        <v/>
      </c>
      <c r="B74" s="23"/>
      <c r="C74" s="24" t="str">
        <f>IF(B74="","",VLOOKUP(B74,[1]Emarg!$A$7:$F$196,2,FALSE))</f>
        <v/>
      </c>
      <c r="D74" s="25" t="str">
        <f>IF(B74="","",VLOOKUP(B74,[1]Emarg!$A$7:$F$196,3,FALSE))</f>
        <v/>
      </c>
      <c r="E74" s="26" t="str">
        <f>IF(B74="","",VLOOKUP(B74,[1]Emarg!$A$7:$G$196,7,FALSE))</f>
        <v/>
      </c>
      <c r="F74" s="26" t="str">
        <f>IF(B74="","",VLOOKUP(B74,[1]Emarg!$A$7:$F$196,6,FALSE))</f>
        <v/>
      </c>
      <c r="G74" s="27" t="str">
        <f>IF(B74="","",VLOOKUP(B74,[1]Emarg!$A$7:$F$196,4,FALSE))</f>
        <v/>
      </c>
      <c r="H74" s="29"/>
    </row>
    <row r="75" spans="1:8">
      <c r="A75" s="22" t="str">
        <f t="shared" si="1"/>
        <v/>
      </c>
      <c r="B75" s="23"/>
      <c r="C75" s="24" t="str">
        <f>IF(B75="","",VLOOKUP(B75,[1]Emarg!$A$7:$F$196,2,FALSE))</f>
        <v/>
      </c>
      <c r="D75" s="25" t="str">
        <f>IF(B75="","",VLOOKUP(B75,[1]Emarg!$A$7:$F$196,3,FALSE))</f>
        <v/>
      </c>
      <c r="E75" s="26" t="str">
        <f>IF(B75="","",VLOOKUP(B75,[1]Emarg!$A$7:$G$196,7,FALSE))</f>
        <v/>
      </c>
      <c r="F75" s="26" t="str">
        <f>IF(B75="","",VLOOKUP(B75,[1]Emarg!$A$7:$F$196,6,FALSE))</f>
        <v/>
      </c>
      <c r="G75" s="27" t="str">
        <f>IF(B75="","",VLOOKUP(B75,[1]Emarg!$A$7:$F$196,4,FALSE))</f>
        <v/>
      </c>
      <c r="H75" s="29"/>
    </row>
    <row r="76" spans="1:8">
      <c r="A76" s="22" t="str">
        <f t="shared" si="1"/>
        <v/>
      </c>
      <c r="B76" s="23"/>
      <c r="C76" s="24" t="str">
        <f>IF(B76="","",VLOOKUP(B76,[1]Emarg!$A$7:$F$196,2,FALSE))</f>
        <v/>
      </c>
      <c r="D76" s="25" t="str">
        <f>IF(B76="","",VLOOKUP(B76,[1]Emarg!$A$7:$F$196,3,FALSE))</f>
        <v/>
      </c>
      <c r="E76" s="26" t="str">
        <f>IF(B76="","",VLOOKUP(B76,[1]Emarg!$A$7:$G$196,7,FALSE))</f>
        <v/>
      </c>
      <c r="F76" s="26" t="str">
        <f>IF(B76="","",VLOOKUP(B76,[1]Emarg!$A$7:$F$196,6,FALSE))</f>
        <v/>
      </c>
      <c r="G76" s="27" t="str">
        <f>IF(B76="","",VLOOKUP(B76,[1]Emarg!$A$7:$F$196,4,FALSE))</f>
        <v/>
      </c>
      <c r="H76" s="29"/>
    </row>
    <row r="77" spans="1:8">
      <c r="A77" s="22" t="str">
        <f t="shared" si="1"/>
        <v/>
      </c>
      <c r="B77" s="23"/>
      <c r="C77" s="24" t="str">
        <f>IF(B77="","",VLOOKUP(B77,[1]Emarg!$A$7:$F$196,2,FALSE))</f>
        <v/>
      </c>
      <c r="D77" s="25" t="str">
        <f>IF(B77="","",VLOOKUP(B77,[1]Emarg!$A$7:$F$196,3,FALSE))</f>
        <v/>
      </c>
      <c r="E77" s="26" t="str">
        <f>IF(B77="","",VLOOKUP(B77,[1]Emarg!$A$7:$G$196,7,FALSE))</f>
        <v/>
      </c>
      <c r="F77" s="26" t="str">
        <f>IF(B77="","",VLOOKUP(B77,[1]Emarg!$A$7:$F$196,6,FALSE))</f>
        <v/>
      </c>
      <c r="G77" s="27" t="str">
        <f>IF(B77="","",VLOOKUP(B77,[1]Emarg!$A$7:$F$196,4,FALSE))</f>
        <v/>
      </c>
      <c r="H77" s="29"/>
    </row>
    <row r="78" spans="1:8">
      <c r="A78" s="22" t="str">
        <f t="shared" si="1"/>
        <v/>
      </c>
      <c r="B78" s="23"/>
      <c r="C78" s="24" t="str">
        <f>IF(B78="","",VLOOKUP(B78,[1]Emarg!$A$7:$F$196,2,FALSE))</f>
        <v/>
      </c>
      <c r="D78" s="25" t="str">
        <f>IF(B78="","",VLOOKUP(B78,[1]Emarg!$A$7:$F$196,3,FALSE))</f>
        <v/>
      </c>
      <c r="E78" s="26" t="str">
        <f>IF(B78="","",VLOOKUP(B78,[1]Emarg!$A$7:$G$196,7,FALSE))</f>
        <v/>
      </c>
      <c r="F78" s="26" t="str">
        <f>IF(B78="","",VLOOKUP(B78,[1]Emarg!$A$7:$F$196,6,FALSE))</f>
        <v/>
      </c>
      <c r="G78" s="27" t="str">
        <f>IF(B78="","",VLOOKUP(B78,[1]Emarg!$A$7:$F$196,4,FALSE))</f>
        <v/>
      </c>
      <c r="H78" s="29"/>
    </row>
    <row r="79" spans="1:8">
      <c r="A79" s="22" t="str">
        <f t="shared" si="1"/>
        <v/>
      </c>
      <c r="B79" s="23"/>
      <c r="C79" s="24" t="str">
        <f>IF(B79="","",VLOOKUP(B79,[1]Emarg!$A$7:$F$196,2,FALSE))</f>
        <v/>
      </c>
      <c r="D79" s="25" t="str">
        <f>IF(B79="","",VLOOKUP(B79,[1]Emarg!$A$7:$F$196,3,FALSE))</f>
        <v/>
      </c>
      <c r="E79" s="26" t="str">
        <f>IF(B79="","",VLOOKUP(B79,[1]Emarg!$A$7:$G$196,7,FALSE))</f>
        <v/>
      </c>
      <c r="F79" s="26" t="str">
        <f>IF(B79="","",VLOOKUP(B79,[1]Emarg!$A$7:$F$196,6,FALSE))</f>
        <v/>
      </c>
      <c r="G79" s="27" t="str">
        <f>IF(B79="","",VLOOKUP(B79,[1]Emarg!$A$7:$F$196,4,FALSE))</f>
        <v/>
      </c>
      <c r="H79" s="29"/>
    </row>
    <row r="80" spans="1:8">
      <c r="A80" s="22" t="str">
        <f t="shared" si="1"/>
        <v/>
      </c>
      <c r="B80" s="23"/>
      <c r="C80" s="24" t="str">
        <f>IF(B80="","",VLOOKUP(B80,[1]Emarg!$A$7:$F$196,2,FALSE))</f>
        <v/>
      </c>
      <c r="D80" s="25" t="str">
        <f>IF(B80="","",VLOOKUP(B80,[1]Emarg!$A$7:$F$196,3,FALSE))</f>
        <v/>
      </c>
      <c r="E80" s="26" t="str">
        <f>IF(B80="","",VLOOKUP(B80,[1]Emarg!$A$7:$G$196,7,FALSE))</f>
        <v/>
      </c>
      <c r="F80" s="26" t="str">
        <f>IF(B80="","",VLOOKUP(B80,[1]Emarg!$A$7:$F$196,6,FALSE))</f>
        <v/>
      </c>
      <c r="G80" s="27" t="str">
        <f>IF(B80="","",VLOOKUP(B80,[1]Emarg!$A$7:$F$196,4,FALSE))</f>
        <v/>
      </c>
      <c r="H80" s="29"/>
    </row>
    <row r="81" spans="1:8">
      <c r="A81" s="22" t="str">
        <f t="shared" si="1"/>
        <v/>
      </c>
      <c r="B81" s="23"/>
      <c r="C81" s="24" t="str">
        <f>IF(B81="","",VLOOKUP(B81,[1]Emarg!$A$7:$F$196,2,FALSE))</f>
        <v/>
      </c>
      <c r="D81" s="25" t="str">
        <f>IF(B81="","",VLOOKUP(B81,[1]Emarg!$A$7:$F$196,3,FALSE))</f>
        <v/>
      </c>
      <c r="E81" s="26" t="str">
        <f>IF(B81="","",VLOOKUP(B81,[1]Emarg!$A$7:$G$196,7,FALSE))</f>
        <v/>
      </c>
      <c r="F81" s="26" t="str">
        <f>IF(B81="","",VLOOKUP(B81,[1]Emarg!$A$7:$F$196,6,FALSE))</f>
        <v/>
      </c>
      <c r="G81" s="27" t="str">
        <f>IF(B81="","",VLOOKUP(B81,[1]Emarg!$A$7:$F$196,4,FALSE))</f>
        <v/>
      </c>
      <c r="H81" s="29"/>
    </row>
    <row r="82" spans="1:8">
      <c r="A82" s="22" t="str">
        <f t="shared" si="1"/>
        <v/>
      </c>
      <c r="B82" s="23"/>
      <c r="C82" s="24" t="str">
        <f>IF(B82="","",VLOOKUP(B82,[1]Emarg!$A$7:$F$196,2,FALSE))</f>
        <v/>
      </c>
      <c r="D82" s="25" t="str">
        <f>IF(B82="","",VLOOKUP(B82,[1]Emarg!$A$7:$F$196,3,FALSE))</f>
        <v/>
      </c>
      <c r="E82" s="26" t="str">
        <f>IF(B82="","",VLOOKUP(B82,[1]Emarg!$A$7:$G$196,7,FALSE))</f>
        <v/>
      </c>
      <c r="F82" s="26" t="str">
        <f>IF(B82="","",VLOOKUP(B82,[1]Emarg!$A$7:$F$196,6,FALSE))</f>
        <v/>
      </c>
      <c r="G82" s="27" t="str">
        <f>IF(B82="","",VLOOKUP(B82,[1]Emarg!$A$7:$F$196,4,FALSE))</f>
        <v/>
      </c>
      <c r="H82" s="29"/>
    </row>
    <row r="83" spans="1:8">
      <c r="A83" s="22" t="str">
        <f t="shared" si="1"/>
        <v/>
      </c>
      <c r="B83" s="23"/>
      <c r="C83" s="24" t="str">
        <f>IF(B83="","",VLOOKUP(B83,[1]Emarg!$A$7:$F$196,2,FALSE))</f>
        <v/>
      </c>
      <c r="D83" s="25" t="str">
        <f>IF(B83="","",VLOOKUP(B83,[1]Emarg!$A$7:$F$196,3,FALSE))</f>
        <v/>
      </c>
      <c r="E83" s="26" t="str">
        <f>IF(B83="","",VLOOKUP(B83,[1]Emarg!$A$7:$G$196,7,FALSE))</f>
        <v/>
      </c>
      <c r="F83" s="26" t="str">
        <f>IF(B83="","",VLOOKUP(B83,[1]Emarg!$A$7:$F$196,6,FALSE))</f>
        <v/>
      </c>
      <c r="G83" s="27" t="str">
        <f>IF(B83="","",VLOOKUP(B83,[1]Emarg!$A$7:$F$196,4,FALSE))</f>
        <v/>
      </c>
      <c r="H83" s="29"/>
    </row>
    <row r="84" spans="1:8">
      <c r="A84" s="22" t="str">
        <f t="shared" si="1"/>
        <v/>
      </c>
      <c r="B84" s="23"/>
      <c r="C84" s="24" t="str">
        <f>IF(B84="","",VLOOKUP(B84,[1]Emarg!$A$7:$F$196,2,FALSE))</f>
        <v/>
      </c>
      <c r="D84" s="25" t="str">
        <f>IF(B84="","",VLOOKUP(B84,[1]Emarg!$A$7:$F$196,3,FALSE))</f>
        <v/>
      </c>
      <c r="E84" s="26" t="str">
        <f>IF(B84="","",VLOOKUP(B84,[1]Emarg!$A$7:$G$196,7,FALSE))</f>
        <v/>
      </c>
      <c r="F84" s="26" t="str">
        <f>IF(B84="","",VLOOKUP(B84,[1]Emarg!$A$7:$F$196,6,FALSE))</f>
        <v/>
      </c>
      <c r="G84" s="27" t="str">
        <f>IF(B84="","",VLOOKUP(B84,[1]Emarg!$A$7:$F$196,4,FALSE))</f>
        <v/>
      </c>
      <c r="H84" s="29"/>
    </row>
    <row r="85" spans="1:8">
      <c r="A85" s="22" t="str">
        <f t="shared" si="1"/>
        <v/>
      </c>
      <c r="B85" s="23"/>
      <c r="C85" s="24" t="str">
        <f>IF(B85="","",VLOOKUP(B85,[1]Emarg!$A$7:$F$196,2,FALSE))</f>
        <v/>
      </c>
      <c r="D85" s="25" t="str">
        <f>IF(B85="","",VLOOKUP(B85,[1]Emarg!$A$7:$F$196,3,FALSE))</f>
        <v/>
      </c>
      <c r="E85" s="26" t="str">
        <f>IF(B85="","",VLOOKUP(B85,[1]Emarg!$A$7:$G$196,7,FALSE))</f>
        <v/>
      </c>
      <c r="F85" s="26" t="str">
        <f>IF(B85="","",VLOOKUP(B85,[1]Emarg!$A$7:$F$196,6,FALSE))</f>
        <v/>
      </c>
      <c r="G85" s="27" t="str">
        <f>IF(B85="","",VLOOKUP(B85,[1]Emarg!$A$7:$F$196,4,FALSE))</f>
        <v/>
      </c>
      <c r="H85" s="29"/>
    </row>
    <row r="86" spans="1:8">
      <c r="A86" s="22" t="str">
        <f t="shared" si="1"/>
        <v/>
      </c>
      <c r="B86" s="23"/>
      <c r="C86" s="24" t="str">
        <f>IF(B86="","",VLOOKUP(B86,[1]Emarg!$A$7:$F$196,2,FALSE))</f>
        <v/>
      </c>
      <c r="D86" s="25" t="str">
        <f>IF(B86="","",VLOOKUP(B86,[1]Emarg!$A$7:$F$196,3,FALSE))</f>
        <v/>
      </c>
      <c r="E86" s="26" t="str">
        <f>IF(B86="","",VLOOKUP(B86,[1]Emarg!$A$7:$G$196,7,FALSE))</f>
        <v/>
      </c>
      <c r="F86" s="26" t="str">
        <f>IF(B86="","",VLOOKUP(B86,[1]Emarg!$A$7:$F$196,6,FALSE))</f>
        <v/>
      </c>
      <c r="G86" s="27" t="str">
        <f>IF(B86="","",VLOOKUP(B86,[1]Emarg!$A$7:$F$196,4,FALSE))</f>
        <v/>
      </c>
      <c r="H86" s="29"/>
    </row>
    <row r="87" spans="1:8">
      <c r="A87" s="22" t="str">
        <f t="shared" si="1"/>
        <v/>
      </c>
      <c r="B87" s="23"/>
      <c r="C87" s="24" t="str">
        <f>IF(B87="","",VLOOKUP(B87,[1]Emarg!$A$7:$F$196,2,FALSE))</f>
        <v/>
      </c>
      <c r="D87" s="25" t="str">
        <f>IF(B87="","",VLOOKUP(B87,[1]Emarg!$A$7:$F$196,3,FALSE))</f>
        <v/>
      </c>
      <c r="E87" s="26" t="str">
        <f>IF(B87="","",VLOOKUP(B87,[1]Emarg!$A$7:$G$196,7,FALSE))</f>
        <v/>
      </c>
      <c r="F87" s="26" t="str">
        <f>IF(B87="","",VLOOKUP(B87,[1]Emarg!$A$7:$F$196,6,FALSE))</f>
        <v/>
      </c>
      <c r="G87" s="27" t="str">
        <f>IF(B87="","",VLOOKUP(B87,[1]Emarg!$A$7:$F$196,4,FALSE))</f>
        <v/>
      </c>
      <c r="H87" s="29"/>
    </row>
    <row r="88" spans="1:8">
      <c r="A88" s="22" t="str">
        <f t="shared" si="1"/>
        <v/>
      </c>
      <c r="B88" s="23"/>
      <c r="C88" s="24" t="str">
        <f>IF(B88="","",VLOOKUP(B88,[1]Emarg!$A$7:$F$196,2,FALSE))</f>
        <v/>
      </c>
      <c r="D88" s="25" t="str">
        <f>IF(B88="","",VLOOKUP(B88,[1]Emarg!$A$7:$F$196,3,FALSE))</f>
        <v/>
      </c>
      <c r="E88" s="26" t="str">
        <f>IF(B88="","",VLOOKUP(B88,[1]Emarg!$A$7:$G$196,7,FALSE))</f>
        <v/>
      </c>
      <c r="F88" s="26" t="str">
        <f>IF(B88="","",VLOOKUP(B88,[1]Emarg!$A$7:$F$196,6,FALSE))</f>
        <v/>
      </c>
      <c r="G88" s="27" t="str">
        <f>IF(B88="","",VLOOKUP(B88,[1]Emarg!$A$7:$F$196,4,FALSE))</f>
        <v/>
      </c>
      <c r="H88" s="29"/>
    </row>
    <row r="89" spans="1:8">
      <c r="A89" s="22" t="str">
        <f t="shared" si="1"/>
        <v/>
      </c>
      <c r="B89" s="23"/>
      <c r="C89" s="24" t="str">
        <f>IF(B89="","",VLOOKUP(B89,[1]Emarg!$A$7:$F$196,2,FALSE))</f>
        <v/>
      </c>
      <c r="D89" s="25" t="str">
        <f>IF(B89="","",VLOOKUP(B89,[1]Emarg!$A$7:$F$196,3,FALSE))</f>
        <v/>
      </c>
      <c r="E89" s="26" t="str">
        <f>IF(B89="","",VLOOKUP(B89,[1]Emarg!$A$7:$G$196,7,FALSE))</f>
        <v/>
      </c>
      <c r="F89" s="26" t="str">
        <f>IF(B89="","",VLOOKUP(B89,[1]Emarg!$A$7:$F$196,6,FALSE))</f>
        <v/>
      </c>
      <c r="G89" s="27" t="str">
        <f>IF(B89="","",VLOOKUP(B89,[1]Emarg!$A$7:$F$196,4,FALSE))</f>
        <v/>
      </c>
      <c r="H89" s="29"/>
    </row>
    <row r="90" spans="1:8">
      <c r="A90" s="22" t="str">
        <f t="shared" si="1"/>
        <v/>
      </c>
      <c r="B90" s="23"/>
      <c r="C90" s="24" t="str">
        <f>IF(B90="","",VLOOKUP(B90,[1]Emarg!$A$7:$F$196,2,FALSE))</f>
        <v/>
      </c>
      <c r="D90" s="25" t="str">
        <f>IF(B90="","",VLOOKUP(B90,[1]Emarg!$A$7:$F$196,3,FALSE))</f>
        <v/>
      </c>
      <c r="E90" s="26" t="str">
        <f>IF(B90="","",VLOOKUP(B90,[1]Emarg!$A$7:$G$196,7,FALSE))</f>
        <v/>
      </c>
      <c r="F90" s="26" t="str">
        <f>IF(B90="","",VLOOKUP(B90,[1]Emarg!$A$7:$F$196,6,FALSE))</f>
        <v/>
      </c>
      <c r="G90" s="27" t="str">
        <f>IF(B90="","",VLOOKUP(B90,[1]Emarg!$A$7:$F$196,4,FALSE))</f>
        <v/>
      </c>
      <c r="H90" s="29"/>
    </row>
    <row r="91" spans="1:8">
      <c r="A91" s="22" t="str">
        <f t="shared" si="1"/>
        <v/>
      </c>
      <c r="B91" s="23"/>
      <c r="C91" s="24" t="str">
        <f>IF(B91="","",VLOOKUP(B91,[1]Emarg!$A$7:$F$196,2,FALSE))</f>
        <v/>
      </c>
      <c r="D91" s="25" t="str">
        <f>IF(B91="","",VLOOKUP(B91,[1]Emarg!$A$7:$F$196,3,FALSE))</f>
        <v/>
      </c>
      <c r="E91" s="26" t="str">
        <f>IF(B91="","",VLOOKUP(B91,[1]Emarg!$A$7:$G$196,7,FALSE))</f>
        <v/>
      </c>
      <c r="F91" s="26" t="str">
        <f>IF(B91="","",VLOOKUP(B91,[1]Emarg!$A$7:$F$196,6,FALSE))</f>
        <v/>
      </c>
      <c r="G91" s="27" t="str">
        <f>IF(B91="","",VLOOKUP(B91,[1]Emarg!$A$7:$F$196,4,FALSE))</f>
        <v/>
      </c>
      <c r="H91" s="29"/>
    </row>
    <row r="92" spans="1:8">
      <c r="A92" s="22" t="str">
        <f t="shared" si="1"/>
        <v/>
      </c>
      <c r="B92" s="23"/>
      <c r="C92" s="24" t="str">
        <f>IF(B92="","",VLOOKUP(B92,[1]Emarg!$A$7:$F$196,2,FALSE))</f>
        <v/>
      </c>
      <c r="D92" s="25" t="str">
        <f>IF(B92="","",VLOOKUP(B92,[1]Emarg!$A$7:$F$196,3,FALSE))</f>
        <v/>
      </c>
      <c r="E92" s="26" t="str">
        <f>IF(B92="","",VLOOKUP(B92,[1]Emarg!$A$7:$G$196,7,FALSE))</f>
        <v/>
      </c>
      <c r="F92" s="26" t="str">
        <f>IF(B92="","",VLOOKUP(B92,[1]Emarg!$A$7:$F$196,6,FALSE))</f>
        <v/>
      </c>
      <c r="G92" s="27" t="str">
        <f>IF(B92="","",VLOOKUP(B92,[1]Emarg!$A$7:$F$196,4,FALSE))</f>
        <v/>
      </c>
      <c r="H92" s="29"/>
    </row>
    <row r="93" spans="1:8">
      <c r="A93" s="22" t="str">
        <f t="shared" si="1"/>
        <v/>
      </c>
      <c r="B93" s="23"/>
      <c r="C93" s="24" t="str">
        <f>IF(B93="","",VLOOKUP(B93,[1]Emarg!$A$7:$F$196,2,FALSE))</f>
        <v/>
      </c>
      <c r="D93" s="25" t="str">
        <f>IF(B93="","",VLOOKUP(B93,[1]Emarg!$A$7:$F$196,3,FALSE))</f>
        <v/>
      </c>
      <c r="E93" s="26" t="str">
        <f>IF(B93="","",VLOOKUP(B93,[1]Emarg!$A$7:$G$196,7,FALSE))</f>
        <v/>
      </c>
      <c r="F93" s="26" t="str">
        <f>IF(B93="","",VLOOKUP(B93,[1]Emarg!$A$7:$F$196,6,FALSE))</f>
        <v/>
      </c>
      <c r="G93" s="27" t="str">
        <f>IF(B93="","",VLOOKUP(B93,[1]Emarg!$A$7:$F$196,4,FALSE))</f>
        <v/>
      </c>
      <c r="H93" s="29"/>
    </row>
    <row r="94" spans="1:8">
      <c r="A94" s="22" t="str">
        <f t="shared" si="1"/>
        <v/>
      </c>
      <c r="B94" s="23"/>
      <c r="C94" s="24" t="str">
        <f>IF(B94="","",VLOOKUP(B94,[1]Emarg!$A$7:$F$196,2,FALSE))</f>
        <v/>
      </c>
      <c r="D94" s="25" t="str">
        <f>IF(B94="","",VLOOKUP(B94,[1]Emarg!$A$7:$F$196,3,FALSE))</f>
        <v/>
      </c>
      <c r="E94" s="26" t="str">
        <f>IF(B94="","",VLOOKUP(B94,[1]Emarg!$A$7:$G$196,7,FALSE))</f>
        <v/>
      </c>
      <c r="F94" s="26" t="str">
        <f>IF(B94="","",VLOOKUP(B94,[1]Emarg!$A$7:$F$196,6,FALSE))</f>
        <v/>
      </c>
      <c r="G94" s="27" t="str">
        <f>IF(B94="","",VLOOKUP(B94,[1]Emarg!$A$7:$F$196,4,FALSE))</f>
        <v/>
      </c>
      <c r="H94" s="29"/>
    </row>
    <row r="95" spans="1:8">
      <c r="A95" s="22" t="str">
        <f t="shared" si="1"/>
        <v/>
      </c>
      <c r="B95" s="23"/>
      <c r="C95" s="24" t="str">
        <f>IF(B95="","",VLOOKUP(B95,[1]Emarg!$A$7:$F$196,2,FALSE))</f>
        <v/>
      </c>
      <c r="D95" s="25" t="str">
        <f>IF(B95="","",VLOOKUP(B95,[1]Emarg!$A$7:$F$196,3,FALSE))</f>
        <v/>
      </c>
      <c r="E95" s="26" t="str">
        <f>IF(B95="","",VLOOKUP(B95,[1]Emarg!$A$7:$G$196,7,FALSE))</f>
        <v/>
      </c>
      <c r="F95" s="26" t="str">
        <f>IF(B95="","",VLOOKUP(B95,[1]Emarg!$A$7:$F$196,6,FALSE))</f>
        <v/>
      </c>
      <c r="G95" s="27" t="str">
        <f>IF(B95="","",VLOOKUP(B95,[1]Emarg!$A$7:$F$196,4,FALSE))</f>
        <v/>
      </c>
      <c r="H95" s="29"/>
    </row>
    <row r="96" spans="1:8">
      <c r="A96" s="22" t="str">
        <f t="shared" si="1"/>
        <v/>
      </c>
      <c r="B96" s="23"/>
      <c r="C96" s="24" t="str">
        <f>IF(B96="","",VLOOKUP(B96,[1]Emarg!$A$7:$F$196,2,FALSE))</f>
        <v/>
      </c>
      <c r="D96" s="25" t="str">
        <f>IF(B96="","",VLOOKUP(B96,[1]Emarg!$A$7:$F$196,3,FALSE))</f>
        <v/>
      </c>
      <c r="E96" s="26" t="str">
        <f>IF(B96="","",VLOOKUP(B96,[1]Emarg!$A$7:$G$196,7,FALSE))</f>
        <v/>
      </c>
      <c r="F96" s="26" t="str">
        <f>IF(B96="","",VLOOKUP(B96,[1]Emarg!$A$7:$F$196,6,FALSE))</f>
        <v/>
      </c>
      <c r="G96" s="27" t="str">
        <f>IF(B96="","",VLOOKUP(B96,[1]Emarg!$A$7:$F$196,4,FALSE))</f>
        <v/>
      </c>
      <c r="H96" s="29"/>
    </row>
    <row r="97" spans="1:8">
      <c r="A97" s="22" t="str">
        <f t="shared" si="1"/>
        <v/>
      </c>
      <c r="B97" s="23"/>
      <c r="C97" s="24" t="str">
        <f>IF(B97="","",VLOOKUP(B97,[1]Emarg!$A$7:$F$196,2,FALSE))</f>
        <v/>
      </c>
      <c r="D97" s="25" t="str">
        <f>IF(B97="","",VLOOKUP(B97,[1]Emarg!$A$7:$F$196,3,FALSE))</f>
        <v/>
      </c>
      <c r="E97" s="26" t="str">
        <f>IF(B97="","",VLOOKUP(B97,[1]Emarg!$A$7:$G$196,7,FALSE))</f>
        <v/>
      </c>
      <c r="F97" s="26" t="str">
        <f>IF(B97="","",VLOOKUP(B97,[1]Emarg!$A$7:$F$196,6,FALSE))</f>
        <v/>
      </c>
      <c r="G97" s="27" t="str">
        <f>IF(B97="","",VLOOKUP(B97,[1]Emarg!$A$7:$F$196,4,FALSE))</f>
        <v/>
      </c>
      <c r="H97" s="29"/>
    </row>
    <row r="98" spans="1:8">
      <c r="A98" s="22" t="str">
        <f t="shared" si="1"/>
        <v/>
      </c>
      <c r="B98" s="23"/>
      <c r="C98" s="24" t="str">
        <f>IF(B98="","",VLOOKUP(B98,[1]Emarg!$A$7:$F$196,2,FALSE))</f>
        <v/>
      </c>
      <c r="D98" s="25" t="str">
        <f>IF(B98="","",VLOOKUP(B98,[1]Emarg!$A$7:$F$196,3,FALSE))</f>
        <v/>
      </c>
      <c r="E98" s="26" t="str">
        <f>IF(B98="","",VLOOKUP(B98,[1]Emarg!$A$7:$G$196,7,FALSE))</f>
        <v/>
      </c>
      <c r="F98" s="26" t="str">
        <f>IF(B98="","",VLOOKUP(B98,[1]Emarg!$A$7:$F$196,6,FALSE))</f>
        <v/>
      </c>
      <c r="G98" s="27" t="str">
        <f>IF(B98="","",VLOOKUP(B98,[1]Emarg!$A$7:$F$196,4,FALSE))</f>
        <v/>
      </c>
      <c r="H98" s="29"/>
    </row>
    <row r="99" spans="1:8">
      <c r="A99" s="22" t="str">
        <f t="shared" si="1"/>
        <v/>
      </c>
      <c r="B99" s="23"/>
      <c r="C99" s="24" t="str">
        <f>IF(B99="","",VLOOKUP(B99,[1]Emarg!$A$7:$F$196,2,FALSE))</f>
        <v/>
      </c>
      <c r="D99" s="25" t="str">
        <f>IF(B99="","",VLOOKUP(B99,[1]Emarg!$A$7:$F$196,3,FALSE))</f>
        <v/>
      </c>
      <c r="E99" s="26" t="str">
        <f>IF(B99="","",VLOOKUP(B99,[1]Emarg!$A$7:$G$196,7,FALSE))</f>
        <v/>
      </c>
      <c r="F99" s="26" t="str">
        <f>IF(B99="","",VLOOKUP(B99,[1]Emarg!$A$7:$F$196,6,FALSE))</f>
        <v/>
      </c>
      <c r="G99" s="27" t="str">
        <f>IF(B99="","",VLOOKUP(B99,[1]Emarg!$A$7:$F$196,4,FALSE))</f>
        <v/>
      </c>
      <c r="H99" s="29"/>
    </row>
    <row r="100" spans="1:8">
      <c r="A100" s="22" t="str">
        <f t="shared" si="1"/>
        <v/>
      </c>
      <c r="B100" s="23"/>
      <c r="C100" s="24" t="str">
        <f>IF(B100="","",VLOOKUP(B100,[1]Emarg!$A$7:$F$196,2,FALSE))</f>
        <v/>
      </c>
      <c r="D100" s="25" t="str">
        <f>IF(B100="","",VLOOKUP(B100,[1]Emarg!$A$7:$F$196,3,FALSE))</f>
        <v/>
      </c>
      <c r="E100" s="26" t="str">
        <f>IF(B100="","",VLOOKUP(B100,[1]Emarg!$A$7:$G$196,7,FALSE))</f>
        <v/>
      </c>
      <c r="F100" s="26" t="str">
        <f>IF(B100="","",VLOOKUP(B100,[1]Emarg!$A$7:$F$196,6,FALSE))</f>
        <v/>
      </c>
      <c r="G100" s="27" t="str">
        <f>IF(B100="","",VLOOKUP(B100,[1]Emarg!$A$7:$F$196,4,FALSE))</f>
        <v/>
      </c>
      <c r="H100" s="29"/>
    </row>
    <row r="101" spans="1:8">
      <c r="A101" s="22" t="str">
        <f t="shared" si="1"/>
        <v/>
      </c>
      <c r="B101" s="23"/>
      <c r="C101" s="24" t="str">
        <f>IF(B101="","",VLOOKUP(B101,[1]Emarg!$A$7:$F$196,2,FALSE))</f>
        <v/>
      </c>
      <c r="D101" s="25" t="str">
        <f>IF(B101="","",VLOOKUP(B101,[1]Emarg!$A$7:$F$196,3,FALSE))</f>
        <v/>
      </c>
      <c r="E101" s="26" t="str">
        <f>IF(B101="","",VLOOKUP(B101,[1]Emarg!$A$7:$G$196,7,FALSE))</f>
        <v/>
      </c>
      <c r="F101" s="26" t="str">
        <f>IF(B101="","",VLOOKUP(B101,[1]Emarg!$A$7:$F$196,6,FALSE))</f>
        <v/>
      </c>
      <c r="G101" s="27" t="str">
        <f>IF(B101="","",VLOOKUP(B101,[1]Emarg!$A$7:$F$196,4,FALSE))</f>
        <v/>
      </c>
      <c r="H101" s="29"/>
    </row>
    <row r="102" spans="1:8">
      <c r="A102" s="22" t="str">
        <f t="shared" si="1"/>
        <v/>
      </c>
      <c r="B102" s="23"/>
      <c r="C102" s="24" t="str">
        <f>IF(B102="","",VLOOKUP(B102,[1]Emarg!$A$7:$F$196,2,FALSE))</f>
        <v/>
      </c>
      <c r="D102" s="25" t="str">
        <f>IF(B102="","",VLOOKUP(B102,[1]Emarg!$A$7:$F$196,3,FALSE))</f>
        <v/>
      </c>
      <c r="E102" s="26" t="str">
        <f>IF(B102="","",VLOOKUP(B102,[1]Emarg!$A$7:$G$196,7,FALSE))</f>
        <v/>
      </c>
      <c r="F102" s="26" t="str">
        <f>IF(B102="","",VLOOKUP(B102,[1]Emarg!$A$7:$F$196,6,FALSE))</f>
        <v/>
      </c>
      <c r="G102" s="27" t="str">
        <f>IF(B102="","",VLOOKUP(B102,[1]Emarg!$A$7:$F$196,4,FALSE))</f>
        <v/>
      </c>
      <c r="H102" s="29"/>
    </row>
    <row r="103" spans="1:8">
      <c r="A103" s="22" t="str">
        <f t="shared" si="1"/>
        <v/>
      </c>
      <c r="B103" s="23"/>
      <c r="C103" s="24" t="str">
        <f>IF(B103="","",VLOOKUP(B103,[1]Emarg!$A$7:$F$196,2,FALSE))</f>
        <v/>
      </c>
      <c r="D103" s="25" t="str">
        <f>IF(B103="","",VLOOKUP(B103,[1]Emarg!$A$7:$F$196,3,FALSE))</f>
        <v/>
      </c>
      <c r="E103" s="26" t="str">
        <f>IF(B103="","",VLOOKUP(B103,[1]Emarg!$A$7:$G$196,7,FALSE))</f>
        <v/>
      </c>
      <c r="F103" s="26" t="str">
        <f>IF(B103="","",VLOOKUP(B103,[1]Emarg!$A$7:$F$196,6,FALSE))</f>
        <v/>
      </c>
      <c r="G103" s="27" t="str">
        <f>IF(B103="","",VLOOKUP(B103,[1]Emarg!$A$7:$F$196,4,FALSE))</f>
        <v/>
      </c>
      <c r="H103" s="29"/>
    </row>
    <row r="104" spans="1:8">
      <c r="A104" s="22" t="str">
        <f t="shared" si="1"/>
        <v/>
      </c>
      <c r="B104" s="23"/>
      <c r="C104" s="24" t="str">
        <f>IF(B104="","",VLOOKUP(B104,[1]Emarg!$A$7:$F$196,2,FALSE))</f>
        <v/>
      </c>
      <c r="D104" s="25" t="str">
        <f>IF(B104="","",VLOOKUP(B104,[1]Emarg!$A$7:$F$196,3,FALSE))</f>
        <v/>
      </c>
      <c r="E104" s="26" t="str">
        <f>IF(B104="","",VLOOKUP(B104,[1]Emarg!$A$7:$G$196,7,FALSE))</f>
        <v/>
      </c>
      <c r="F104" s="26" t="str">
        <f>IF(B104="","",VLOOKUP(B104,[1]Emarg!$A$7:$F$196,6,FALSE))</f>
        <v/>
      </c>
      <c r="G104" s="27" t="str">
        <f>IF(B104="","",VLOOKUP(B104,[1]Emarg!$A$7:$F$196,4,FALSE))</f>
        <v/>
      </c>
      <c r="H104" s="29"/>
    </row>
    <row r="105" spans="1:8">
      <c r="A105" s="22" t="str">
        <f t="shared" si="1"/>
        <v/>
      </c>
      <c r="B105" s="23"/>
      <c r="C105" s="24" t="str">
        <f>IF(B105="","",VLOOKUP(B105,[1]Emarg!$A$7:$F$196,2,FALSE))</f>
        <v/>
      </c>
      <c r="D105" s="25" t="str">
        <f>IF(B105="","",VLOOKUP(B105,[1]Emarg!$A$7:$F$196,3,FALSE))</f>
        <v/>
      </c>
      <c r="E105" s="26" t="str">
        <f>IF(B105="","",VLOOKUP(B105,[1]Emarg!$A$7:$G$196,7,FALSE))</f>
        <v/>
      </c>
      <c r="F105" s="26" t="str">
        <f>IF(B105="","",VLOOKUP(B105,[1]Emarg!$A$7:$F$196,6,FALSE))</f>
        <v/>
      </c>
      <c r="G105" s="27" t="str">
        <f>IF(B105="","",VLOOKUP(B105,[1]Emarg!$A$7:$F$196,4,FALSE))</f>
        <v/>
      </c>
      <c r="H105" s="29"/>
    </row>
    <row r="106" spans="1:8">
      <c r="A106" s="22" t="str">
        <f t="shared" si="1"/>
        <v/>
      </c>
      <c r="B106" s="23"/>
      <c r="C106" s="24" t="str">
        <f>IF(B106="","",VLOOKUP(B106,[1]Emarg!$A$7:$F$196,2,FALSE))</f>
        <v/>
      </c>
      <c r="D106" s="25" t="str">
        <f>IF(B106="","",VLOOKUP(B106,[1]Emarg!$A$7:$F$196,3,FALSE))</f>
        <v/>
      </c>
      <c r="E106" s="26" t="str">
        <f>IF(B106="","",VLOOKUP(B106,[1]Emarg!$A$7:$G$196,7,FALSE))</f>
        <v/>
      </c>
      <c r="F106" s="26" t="str">
        <f>IF(B106="","",VLOOKUP(B106,[1]Emarg!$A$7:$F$196,6,FALSE))</f>
        <v/>
      </c>
      <c r="G106" s="27" t="str">
        <f>IF(B106="","",VLOOKUP(B106,[1]Emarg!$A$7:$F$196,4,FALSE))</f>
        <v/>
      </c>
      <c r="H106" s="29"/>
    </row>
    <row r="107" spans="1:8">
      <c r="A107" s="22" t="str">
        <f t="shared" si="1"/>
        <v/>
      </c>
      <c r="B107" s="23"/>
      <c r="C107" s="24" t="str">
        <f>IF(B107="","",VLOOKUP(B107,[1]Emarg!$A$7:$F$196,2,FALSE))</f>
        <v/>
      </c>
      <c r="D107" s="25" t="str">
        <f>IF(B107="","",VLOOKUP(B107,[1]Emarg!$A$7:$F$196,3,FALSE))</f>
        <v/>
      </c>
      <c r="E107" s="26" t="str">
        <f>IF(B107="","",VLOOKUP(B107,[1]Emarg!$A$7:$G$196,7,FALSE))</f>
        <v/>
      </c>
      <c r="F107" s="26" t="str">
        <f>IF(B107="","",VLOOKUP(B107,[1]Emarg!$A$7:$F$196,6,FALSE))</f>
        <v/>
      </c>
      <c r="G107" s="27" t="str">
        <f>IF(B107="","",VLOOKUP(B107,[1]Emarg!$A$7:$F$196,4,FALSE))</f>
        <v/>
      </c>
      <c r="H107" s="29"/>
    </row>
    <row r="108" spans="1:8">
      <c r="A108" s="22" t="str">
        <f t="shared" si="1"/>
        <v/>
      </c>
      <c r="B108" s="23"/>
      <c r="C108" s="24" t="str">
        <f>IF(B108="","",VLOOKUP(B108,[1]Emarg!$A$7:$F$196,2,FALSE))</f>
        <v/>
      </c>
      <c r="D108" s="25" t="str">
        <f>IF(B108="","",VLOOKUP(B108,[1]Emarg!$A$7:$F$196,3,FALSE))</f>
        <v/>
      </c>
      <c r="E108" s="26" t="str">
        <f>IF(B108="","",VLOOKUP(B108,[1]Emarg!$A$7:$G$196,7,FALSE))</f>
        <v/>
      </c>
      <c r="F108" s="26" t="str">
        <f>IF(B108="","",VLOOKUP(B108,[1]Emarg!$A$7:$F$196,6,FALSE))</f>
        <v/>
      </c>
      <c r="G108" s="27" t="str">
        <f>IF(B108="","",VLOOKUP(B108,[1]Emarg!$A$7:$F$196,4,FALSE))</f>
        <v/>
      </c>
      <c r="H108" s="29"/>
    </row>
    <row r="109" spans="1:8">
      <c r="A109" s="22" t="str">
        <f t="shared" si="1"/>
        <v/>
      </c>
      <c r="B109" s="23"/>
      <c r="C109" s="24" t="str">
        <f>IF(B109="","",VLOOKUP(B109,[1]Emarg!$A$7:$F$196,2,FALSE))</f>
        <v/>
      </c>
      <c r="D109" s="25" t="str">
        <f>IF(B109="","",VLOOKUP(B109,[1]Emarg!$A$7:$F$196,3,FALSE))</f>
        <v/>
      </c>
      <c r="E109" s="26" t="str">
        <f>IF(B109="","",VLOOKUP(B109,[1]Emarg!$A$7:$G$196,7,FALSE))</f>
        <v/>
      </c>
      <c r="F109" s="26" t="str">
        <f>IF(B109="","",VLOOKUP(B109,[1]Emarg!$A$7:$F$196,6,FALSE))</f>
        <v/>
      </c>
      <c r="G109" s="27" t="str">
        <f>IF(B109="","",VLOOKUP(B109,[1]Emarg!$A$7:$F$196,4,FALSE))</f>
        <v/>
      </c>
      <c r="H109" s="29"/>
    </row>
    <row r="110" spans="1:8">
      <c r="A110" s="22" t="str">
        <f t="shared" si="1"/>
        <v/>
      </c>
      <c r="B110" s="23"/>
      <c r="C110" s="24" t="str">
        <f>IF(B110="","",VLOOKUP(B110,[1]Emarg!$A$7:$F$196,2,FALSE))</f>
        <v/>
      </c>
      <c r="D110" s="25" t="str">
        <f>IF(B110="","",VLOOKUP(B110,[1]Emarg!$A$7:$F$196,3,FALSE))</f>
        <v/>
      </c>
      <c r="E110" s="26" t="str">
        <f>IF(B110="","",VLOOKUP(B110,[1]Emarg!$A$7:$G$196,7,FALSE))</f>
        <v/>
      </c>
      <c r="F110" s="26" t="str">
        <f>IF(B110="","",VLOOKUP(B110,[1]Emarg!$A$7:$F$196,6,FALSE))</f>
        <v/>
      </c>
      <c r="G110" s="27" t="str">
        <f>IF(B110="","",VLOOKUP(B110,[1]Emarg!$A$7:$F$196,4,FALSE))</f>
        <v/>
      </c>
      <c r="H110" s="29"/>
    </row>
    <row r="111" spans="1:8">
      <c r="A111" s="22" t="str">
        <f t="shared" si="1"/>
        <v/>
      </c>
      <c r="B111" s="23"/>
      <c r="C111" s="24" t="str">
        <f>IF(B111="","",VLOOKUP(B111,[1]Emarg!$A$7:$F$196,2,FALSE))</f>
        <v/>
      </c>
      <c r="D111" s="25" t="str">
        <f>IF(B111="","",VLOOKUP(B111,[1]Emarg!$A$7:$F$196,3,FALSE))</f>
        <v/>
      </c>
      <c r="E111" s="26" t="str">
        <f>IF(B111="","",VLOOKUP(B111,[1]Emarg!$A$7:$G$196,7,FALSE))</f>
        <v/>
      </c>
      <c r="F111" s="26" t="str">
        <f>IF(B111="","",VLOOKUP(B111,[1]Emarg!$A$7:$F$196,6,FALSE))</f>
        <v/>
      </c>
      <c r="G111" s="27" t="str">
        <f>IF(B111="","",VLOOKUP(B111,[1]Emarg!$A$7:$F$196,4,FALSE))</f>
        <v/>
      </c>
      <c r="H111" s="29"/>
    </row>
    <row r="112" spans="1:8">
      <c r="A112" s="22" t="str">
        <f t="shared" si="1"/>
        <v/>
      </c>
      <c r="B112" s="23"/>
      <c r="C112" s="24" t="str">
        <f>IF(B112="","",VLOOKUP(B112,[1]Emarg!$A$7:$F$196,2,FALSE))</f>
        <v/>
      </c>
      <c r="D112" s="25" t="str">
        <f>IF(B112="","",VLOOKUP(B112,[1]Emarg!$A$7:$F$196,3,FALSE))</f>
        <v/>
      </c>
      <c r="E112" s="26" t="str">
        <f>IF(B112="","",VLOOKUP(B112,[1]Emarg!$A$7:$G$196,7,FALSE))</f>
        <v/>
      </c>
      <c r="F112" s="26" t="str">
        <f>IF(B112="","",VLOOKUP(B112,[1]Emarg!$A$7:$F$196,6,FALSE))</f>
        <v/>
      </c>
      <c r="G112" s="27" t="str">
        <f>IF(B112="","",VLOOKUP(B112,[1]Emarg!$A$7:$F$196,4,FALSE))</f>
        <v/>
      </c>
      <c r="H112" s="29"/>
    </row>
    <row r="113" spans="1:8">
      <c r="A113" s="22" t="str">
        <f t="shared" si="1"/>
        <v/>
      </c>
      <c r="B113" s="23"/>
      <c r="C113" s="24" t="str">
        <f>IF(B113="","",VLOOKUP(B113,[1]Emarg!$A$7:$F$196,2,FALSE))</f>
        <v/>
      </c>
      <c r="D113" s="25" t="str">
        <f>IF(B113="","",VLOOKUP(B113,[1]Emarg!$A$7:$F$196,3,FALSE))</f>
        <v/>
      </c>
      <c r="E113" s="26" t="str">
        <f>IF(B113="","",VLOOKUP(B113,[1]Emarg!$A$7:$G$196,7,FALSE))</f>
        <v/>
      </c>
      <c r="F113" s="26" t="str">
        <f>IF(B113="","",VLOOKUP(B113,[1]Emarg!$A$7:$F$196,6,FALSE))</f>
        <v/>
      </c>
      <c r="G113" s="27" t="str">
        <f>IF(B113="","",VLOOKUP(B113,[1]Emarg!$A$7:$F$196,4,FALSE))</f>
        <v/>
      </c>
      <c r="H113" s="29"/>
    </row>
    <row r="114" spans="1:8">
      <c r="A114" s="22" t="str">
        <f t="shared" si="1"/>
        <v/>
      </c>
      <c r="B114" s="23"/>
      <c r="C114" s="24" t="str">
        <f>IF(B114="","",VLOOKUP(B114,[1]Emarg!$A$7:$F$196,2,FALSE))</f>
        <v/>
      </c>
      <c r="D114" s="25" t="str">
        <f>IF(B114="","",VLOOKUP(B114,[1]Emarg!$A$7:$F$196,3,FALSE))</f>
        <v/>
      </c>
      <c r="E114" s="26" t="str">
        <f>IF(B114="","",VLOOKUP(B114,[1]Emarg!$A$7:$G$196,7,FALSE))</f>
        <v/>
      </c>
      <c r="F114" s="26" t="str">
        <f>IF(B114="","",VLOOKUP(B114,[1]Emarg!$A$7:$F$196,6,FALSE))</f>
        <v/>
      </c>
      <c r="G114" s="27" t="str">
        <f>IF(B114="","",VLOOKUP(B114,[1]Emarg!$A$7:$F$196,4,FALSE))</f>
        <v/>
      </c>
      <c r="H114" s="29"/>
    </row>
    <row r="115" spans="1:8">
      <c r="A115" s="22" t="str">
        <f t="shared" si="1"/>
        <v/>
      </c>
      <c r="B115" s="23"/>
      <c r="C115" s="24" t="str">
        <f>IF(B115="","",VLOOKUP(B115,[1]Emarg!$A$7:$F$196,2,FALSE))</f>
        <v/>
      </c>
      <c r="D115" s="25" t="str">
        <f>IF(B115="","",VLOOKUP(B115,[1]Emarg!$A$7:$F$196,3,FALSE))</f>
        <v/>
      </c>
      <c r="E115" s="26" t="str">
        <f>IF(B115="","",VLOOKUP(B115,[1]Emarg!$A$7:$G$196,7,FALSE))</f>
        <v/>
      </c>
      <c r="F115" s="26" t="str">
        <f>IF(B115="","",VLOOKUP(B115,[1]Emarg!$A$7:$F$196,6,FALSE))</f>
        <v/>
      </c>
      <c r="G115" s="27" t="str">
        <f>IF(B115="","",VLOOKUP(B115,[1]Emarg!$A$7:$F$196,4,FALSE))</f>
        <v/>
      </c>
      <c r="H115" s="29"/>
    </row>
    <row r="116" spans="1:8">
      <c r="A116" s="22" t="str">
        <f t="shared" si="1"/>
        <v/>
      </c>
      <c r="B116" s="23"/>
      <c r="C116" s="24" t="str">
        <f>IF(B116="","",VLOOKUP(B116,[1]Emarg!$A$7:$F$196,2,FALSE))</f>
        <v/>
      </c>
      <c r="D116" s="25" t="str">
        <f>IF(B116="","",VLOOKUP(B116,[1]Emarg!$A$7:$F$196,3,FALSE))</f>
        <v/>
      </c>
      <c r="E116" s="26" t="str">
        <f>IF(B116="","",VLOOKUP(B116,[1]Emarg!$A$7:$G$196,7,FALSE))</f>
        <v/>
      </c>
      <c r="F116" s="26" t="str">
        <f>IF(B116="","",VLOOKUP(B116,[1]Emarg!$A$7:$F$196,6,FALSE))</f>
        <v/>
      </c>
      <c r="G116" s="27" t="str">
        <f>IF(B116="","",VLOOKUP(B116,[1]Emarg!$A$7:$F$196,4,FALSE))</f>
        <v/>
      </c>
      <c r="H116" s="29"/>
    </row>
    <row r="117" spans="1:8">
      <c r="A117" s="22" t="str">
        <f t="shared" si="1"/>
        <v/>
      </c>
      <c r="B117" s="23"/>
      <c r="C117" s="24" t="str">
        <f>IF(B117="","",VLOOKUP(B117,[1]Emarg!$A$7:$F$196,2,FALSE))</f>
        <v/>
      </c>
      <c r="D117" s="25" t="str">
        <f>IF(B117="","",VLOOKUP(B117,[1]Emarg!$A$7:$F$196,3,FALSE))</f>
        <v/>
      </c>
      <c r="E117" s="26" t="str">
        <f>IF(B117="","",VLOOKUP(B117,[1]Emarg!$A$7:$G$196,7,FALSE))</f>
        <v/>
      </c>
      <c r="F117" s="26" t="str">
        <f>IF(B117="","",VLOOKUP(B117,[1]Emarg!$A$7:$F$196,6,FALSE))</f>
        <v/>
      </c>
      <c r="G117" s="27" t="str">
        <f>IF(B117="","",VLOOKUP(B117,[1]Emarg!$A$7:$F$196,4,FALSE))</f>
        <v/>
      </c>
      <c r="H117" s="29"/>
    </row>
    <row r="118" spans="1:8">
      <c r="A118" s="22" t="str">
        <f t="shared" si="1"/>
        <v/>
      </c>
      <c r="B118" s="23"/>
      <c r="C118" s="24" t="str">
        <f>IF(B118="","",VLOOKUP(B118,[1]Emarg!$A$7:$F$196,2,FALSE))</f>
        <v/>
      </c>
      <c r="D118" s="25" t="str">
        <f>IF(B118="","",VLOOKUP(B118,[1]Emarg!$A$7:$F$196,3,FALSE))</f>
        <v/>
      </c>
      <c r="E118" s="26" t="str">
        <f>IF(B118="","",VLOOKUP(B118,[1]Emarg!$A$7:$G$196,7,FALSE))</f>
        <v/>
      </c>
      <c r="F118" s="26" t="str">
        <f>IF(B118="","",VLOOKUP(B118,[1]Emarg!$A$7:$F$196,6,FALSE))</f>
        <v/>
      </c>
      <c r="G118" s="27" t="str">
        <f>IF(B118="","",VLOOKUP(B118,[1]Emarg!$A$7:$F$196,4,FALSE))</f>
        <v/>
      </c>
      <c r="H118" s="29"/>
    </row>
    <row r="119" spans="1:8">
      <c r="A119" s="22" t="str">
        <f t="shared" si="1"/>
        <v/>
      </c>
      <c r="B119" s="23"/>
      <c r="C119" s="24" t="str">
        <f>IF(B119="","",VLOOKUP(B119,[1]Emarg!$A$7:$F$196,2,FALSE))</f>
        <v/>
      </c>
      <c r="D119" s="25" t="str">
        <f>IF(B119="","",VLOOKUP(B119,[1]Emarg!$A$7:$F$196,3,FALSE))</f>
        <v/>
      </c>
      <c r="E119" s="26" t="str">
        <f>IF(B119="","",VLOOKUP(B119,[1]Emarg!$A$7:$G$196,7,FALSE))</f>
        <v/>
      </c>
      <c r="F119" s="26" t="str">
        <f>IF(B119="","",VLOOKUP(B119,[1]Emarg!$A$7:$F$196,6,FALSE))</f>
        <v/>
      </c>
      <c r="G119" s="27" t="str">
        <f>IF(B119="","",VLOOKUP(B119,[1]Emarg!$A$7:$F$196,4,FALSE))</f>
        <v/>
      </c>
      <c r="H119" s="29"/>
    </row>
    <row r="120" spans="1:8">
      <c r="A120" s="22" t="str">
        <f t="shared" si="1"/>
        <v/>
      </c>
      <c r="B120" s="23"/>
      <c r="C120" s="24" t="str">
        <f>IF(B120="","",VLOOKUP(B120,[1]Emarg!$A$7:$F$196,2,FALSE))</f>
        <v/>
      </c>
      <c r="D120" s="25" t="str">
        <f>IF(B120="","",VLOOKUP(B120,[1]Emarg!$A$7:$F$196,3,FALSE))</f>
        <v/>
      </c>
      <c r="E120" s="26" t="str">
        <f>IF(B120="","",VLOOKUP(B120,[1]Emarg!$A$7:$G$196,7,FALSE))</f>
        <v/>
      </c>
      <c r="F120" s="26" t="str">
        <f>IF(B120="","",VLOOKUP(B120,[1]Emarg!$A$7:$F$196,6,FALSE))</f>
        <v/>
      </c>
      <c r="G120" s="27" t="str">
        <f>IF(B120="","",VLOOKUP(B120,[1]Emarg!$A$7:$F$196,4,FALSE))</f>
        <v/>
      </c>
      <c r="H120" s="29"/>
    </row>
    <row r="121" spans="1:8">
      <c r="A121" s="22" t="str">
        <f t="shared" si="1"/>
        <v/>
      </c>
      <c r="B121" s="23"/>
      <c r="C121" s="24" t="str">
        <f>IF(B121="","",VLOOKUP(B121,[1]Emarg!$A$7:$F$196,2,FALSE))</f>
        <v/>
      </c>
      <c r="D121" s="25" t="str">
        <f>IF(B121="","",VLOOKUP(B121,[1]Emarg!$A$7:$F$196,3,FALSE))</f>
        <v/>
      </c>
      <c r="E121" s="26" t="str">
        <f>IF(B121="","",VLOOKUP(B121,[1]Emarg!$A$7:$G$196,7,FALSE))</f>
        <v/>
      </c>
      <c r="F121" s="26" t="str">
        <f>IF(B121="","",VLOOKUP(B121,[1]Emarg!$A$7:$F$196,6,FALSE))</f>
        <v/>
      </c>
      <c r="G121" s="27" t="str">
        <f>IF(B121="","",VLOOKUP(B121,[1]Emarg!$A$7:$F$196,4,FALSE))</f>
        <v/>
      </c>
      <c r="H121" s="29"/>
    </row>
    <row r="122" spans="1:8">
      <c r="A122" s="22" t="str">
        <f t="shared" si="1"/>
        <v/>
      </c>
      <c r="B122" s="23"/>
      <c r="C122" s="24" t="str">
        <f>IF(B122="","",VLOOKUP(B122,[1]Emarg!$A$7:$F$196,2,FALSE))</f>
        <v/>
      </c>
      <c r="D122" s="25" t="str">
        <f>IF(B122="","",VLOOKUP(B122,[1]Emarg!$A$7:$F$196,3,FALSE))</f>
        <v/>
      </c>
      <c r="E122" s="26" t="str">
        <f>IF(B122="","",VLOOKUP(B122,[1]Emarg!$A$7:$G$196,7,FALSE))</f>
        <v/>
      </c>
      <c r="F122" s="26" t="str">
        <f>IF(B122="","",VLOOKUP(B122,[1]Emarg!$A$7:$F$196,6,FALSE))</f>
        <v/>
      </c>
      <c r="G122" s="27" t="str">
        <f>IF(B122="","",VLOOKUP(B122,[1]Emarg!$A$7:$F$196,4,FALSE))</f>
        <v/>
      </c>
      <c r="H122" s="29"/>
    </row>
    <row r="123" spans="1:8">
      <c r="A123" s="22" t="str">
        <f t="shared" si="1"/>
        <v/>
      </c>
      <c r="B123" s="23"/>
      <c r="C123" s="24" t="str">
        <f>IF(B123="","",VLOOKUP(B123,[1]Emarg!$A$7:$F$196,2,FALSE))</f>
        <v/>
      </c>
      <c r="D123" s="25" t="str">
        <f>IF(B123="","",VLOOKUP(B123,[1]Emarg!$A$7:$F$196,3,FALSE))</f>
        <v/>
      </c>
      <c r="E123" s="26" t="str">
        <f>IF(B123="","",VLOOKUP(B123,[1]Emarg!$A$7:$G$196,7,FALSE))</f>
        <v/>
      </c>
      <c r="F123" s="26" t="str">
        <f>IF(B123="","",VLOOKUP(B123,[1]Emarg!$A$7:$F$196,6,FALSE))</f>
        <v/>
      </c>
      <c r="G123" s="27" t="str">
        <f>IF(B123="","",VLOOKUP(B123,[1]Emarg!$A$7:$F$196,4,FALSE))</f>
        <v/>
      </c>
      <c r="H123" s="29"/>
    </row>
    <row r="124" spans="1:8">
      <c r="A124" s="22" t="str">
        <f t="shared" si="1"/>
        <v/>
      </c>
      <c r="B124" s="23"/>
      <c r="C124" s="24" t="str">
        <f>IF(B124="","",VLOOKUP(B124,[1]Emarg!$A$7:$F$196,2,FALSE))</f>
        <v/>
      </c>
      <c r="D124" s="25" t="str">
        <f>IF(B124="","",VLOOKUP(B124,[1]Emarg!$A$7:$F$196,3,FALSE))</f>
        <v/>
      </c>
      <c r="E124" s="26" t="str">
        <f>IF(B124="","",VLOOKUP(B124,[1]Emarg!$A$7:$G$196,7,FALSE))</f>
        <v/>
      </c>
      <c r="F124" s="26" t="str">
        <f>IF(B124="","",VLOOKUP(B124,[1]Emarg!$A$7:$F$196,6,FALSE))</f>
        <v/>
      </c>
      <c r="G124" s="27" t="str">
        <f>IF(B124="","",VLOOKUP(B124,[1]Emarg!$A$7:$F$196,4,FALSE))</f>
        <v/>
      </c>
      <c r="H124" s="29"/>
    </row>
    <row r="125" spans="1:8">
      <c r="A125" s="22" t="str">
        <f t="shared" si="1"/>
        <v/>
      </c>
      <c r="B125" s="23"/>
      <c r="C125" s="24" t="str">
        <f>IF(B125="","",VLOOKUP(B125,[1]Emarg!$A$7:$F$196,2,FALSE))</f>
        <v/>
      </c>
      <c r="D125" s="25" t="str">
        <f>IF(B125="","",VLOOKUP(B125,[1]Emarg!$A$7:$F$196,3,FALSE))</f>
        <v/>
      </c>
      <c r="E125" s="26" t="str">
        <f>IF(B125="","",VLOOKUP(B125,[1]Emarg!$A$7:$G$196,7,FALSE))</f>
        <v/>
      </c>
      <c r="F125" s="26" t="str">
        <f>IF(B125="","",VLOOKUP(B125,[1]Emarg!$A$7:$F$196,6,FALSE))</f>
        <v/>
      </c>
      <c r="G125" s="27" t="str">
        <f>IF(B125="","",VLOOKUP(B125,[1]Emarg!$A$7:$F$196,4,FALSE))</f>
        <v/>
      </c>
      <c r="H125" s="29"/>
    </row>
    <row r="126" spans="1:8">
      <c r="A126" s="22" t="str">
        <f t="shared" si="1"/>
        <v/>
      </c>
      <c r="B126" s="23"/>
      <c r="C126" s="24" t="str">
        <f>IF(B126="","",VLOOKUP(B126,[1]Emarg!$A$7:$F$196,2,FALSE))</f>
        <v/>
      </c>
      <c r="D126" s="25" t="str">
        <f>IF(B126="","",VLOOKUP(B126,[1]Emarg!$A$7:$F$196,3,FALSE))</f>
        <v/>
      </c>
      <c r="E126" s="26" t="str">
        <f>IF(B126="","",VLOOKUP(B126,[1]Emarg!$A$7:$G$196,7,FALSE))</f>
        <v/>
      </c>
      <c r="F126" s="26" t="str">
        <f>IF(B126="","",VLOOKUP(B126,[1]Emarg!$A$7:$F$196,6,FALSE))</f>
        <v/>
      </c>
      <c r="G126" s="27" t="str">
        <f>IF(B126="","",VLOOKUP(B126,[1]Emarg!$A$7:$F$196,4,FALSE))</f>
        <v/>
      </c>
      <c r="H126" s="29"/>
    </row>
    <row r="127" spans="1:8">
      <c r="A127" s="22" t="str">
        <f t="shared" si="1"/>
        <v/>
      </c>
      <c r="B127" s="23"/>
      <c r="C127" s="24" t="str">
        <f>IF(B127="","",VLOOKUP(B127,[1]Emarg!$A$7:$F$196,2,FALSE))</f>
        <v/>
      </c>
      <c r="D127" s="25" t="str">
        <f>IF(B127="","",VLOOKUP(B127,[1]Emarg!$A$7:$F$196,3,FALSE))</f>
        <v/>
      </c>
      <c r="E127" s="26" t="str">
        <f>IF(B127="","",VLOOKUP(B127,[1]Emarg!$A$7:$G$196,7,FALSE))</f>
        <v/>
      </c>
      <c r="F127" s="26" t="str">
        <f>IF(B127="","",VLOOKUP(B127,[1]Emarg!$A$7:$F$196,6,FALSE))</f>
        <v/>
      </c>
      <c r="G127" s="27" t="str">
        <f>IF(B127="","",VLOOKUP(B127,[1]Emarg!$A$7:$F$196,4,FALSE))</f>
        <v/>
      </c>
      <c r="H127" s="29"/>
    </row>
    <row r="128" spans="1:8">
      <c r="A128" s="22" t="str">
        <f t="shared" si="1"/>
        <v/>
      </c>
      <c r="B128" s="23"/>
      <c r="C128" s="24" t="str">
        <f>IF(B128="","",VLOOKUP(B128,[1]Emarg!$A$7:$F$196,2,FALSE))</f>
        <v/>
      </c>
      <c r="D128" s="25" t="str">
        <f>IF(B128="","",VLOOKUP(B128,[1]Emarg!$A$7:$F$196,3,FALSE))</f>
        <v/>
      </c>
      <c r="E128" s="26" t="str">
        <f>IF(B128="","",VLOOKUP(B128,[1]Emarg!$A$7:$G$196,7,FALSE))</f>
        <v/>
      </c>
      <c r="F128" s="26" t="str">
        <f>IF(B128="","",VLOOKUP(B128,[1]Emarg!$A$7:$F$196,6,FALSE))</f>
        <v/>
      </c>
      <c r="G128" s="27" t="str">
        <f>IF(B128="","",VLOOKUP(B128,[1]Emarg!$A$7:$F$196,4,FALSE))</f>
        <v/>
      </c>
      <c r="H128" s="29"/>
    </row>
    <row r="129" spans="1:8">
      <c r="A129" s="22" t="str">
        <f t="shared" si="1"/>
        <v/>
      </c>
      <c r="B129" s="23"/>
      <c r="C129" s="24" t="str">
        <f>IF(B129="","",VLOOKUP(B129,[1]Emarg!$A$7:$F$196,2,FALSE))</f>
        <v/>
      </c>
      <c r="D129" s="25" t="str">
        <f>IF(B129="","",VLOOKUP(B129,[1]Emarg!$A$7:$F$196,3,FALSE))</f>
        <v/>
      </c>
      <c r="E129" s="26" t="str">
        <f>IF(B129="","",VLOOKUP(B129,[1]Emarg!$A$7:$G$196,7,FALSE))</f>
        <v/>
      </c>
      <c r="F129" s="26" t="str">
        <f>IF(B129="","",VLOOKUP(B129,[1]Emarg!$A$7:$F$196,6,FALSE))</f>
        <v/>
      </c>
      <c r="G129" s="27" t="str">
        <f>IF(B129="","",VLOOKUP(B129,[1]Emarg!$A$7:$F$196,4,FALSE))</f>
        <v/>
      </c>
      <c r="H129" s="29"/>
    </row>
    <row r="130" spans="1:8">
      <c r="A130" s="22" t="str">
        <f t="shared" si="1"/>
        <v/>
      </c>
      <c r="B130" s="23"/>
      <c r="C130" s="24" t="str">
        <f>IF(B130="","",VLOOKUP(B130,[1]Emarg!$A$7:$F$196,2,FALSE))</f>
        <v/>
      </c>
      <c r="D130" s="25" t="str">
        <f>IF(B130="","",VLOOKUP(B130,[1]Emarg!$A$7:$F$196,3,FALSE))</f>
        <v/>
      </c>
      <c r="E130" s="26" t="str">
        <f>IF(B130="","",VLOOKUP(B130,[1]Emarg!$A$7:$G$196,7,FALSE))</f>
        <v/>
      </c>
      <c r="F130" s="26" t="str">
        <f>IF(B130="","",VLOOKUP(B130,[1]Emarg!$A$7:$F$196,6,FALSE))</f>
        <v/>
      </c>
      <c r="G130" s="27" t="str">
        <f>IF(B130="","",VLOOKUP(B130,[1]Emarg!$A$7:$F$196,4,FALSE))</f>
        <v/>
      </c>
      <c r="H130" s="29"/>
    </row>
    <row r="131" spans="1:8">
      <c r="A131" s="22" t="str">
        <f t="shared" si="1"/>
        <v/>
      </c>
      <c r="B131" s="23"/>
      <c r="C131" s="24" t="str">
        <f>IF(B131="","",VLOOKUP(B131,[1]Emarg!$A$7:$F$196,2,FALSE))</f>
        <v/>
      </c>
      <c r="D131" s="25" t="str">
        <f>IF(B131="","",VLOOKUP(B131,[1]Emarg!$A$7:$F$196,3,FALSE))</f>
        <v/>
      </c>
      <c r="E131" s="26" t="str">
        <f>IF(B131="","",VLOOKUP(B131,[1]Emarg!$A$7:$G$196,7,FALSE))</f>
        <v/>
      </c>
      <c r="F131" s="26" t="str">
        <f>IF(B131="","",VLOOKUP(B131,[1]Emarg!$A$7:$F$196,6,FALSE))</f>
        <v/>
      </c>
      <c r="G131" s="27" t="str">
        <f>IF(B131="","",VLOOKUP(B131,[1]Emarg!$A$7:$F$196,4,FALSE))</f>
        <v/>
      </c>
      <c r="H131" s="29"/>
    </row>
    <row r="132" spans="1:8">
      <c r="A132" s="22" t="str">
        <f t="shared" si="1"/>
        <v/>
      </c>
      <c r="B132" s="23"/>
      <c r="C132" s="24" t="str">
        <f>IF(B132="","",VLOOKUP(B132,[1]Emarg!$A$7:$F$196,2,FALSE))</f>
        <v/>
      </c>
      <c r="D132" s="25" t="str">
        <f>IF(B132="","",VLOOKUP(B132,[1]Emarg!$A$7:$F$196,3,FALSE))</f>
        <v/>
      </c>
      <c r="E132" s="26" t="str">
        <f>IF(B132="","",VLOOKUP(B132,[1]Emarg!$A$7:$G$196,7,FALSE))</f>
        <v/>
      </c>
      <c r="F132" s="26" t="str">
        <f>IF(B132="","",VLOOKUP(B132,[1]Emarg!$A$7:$F$196,6,FALSE))</f>
        <v/>
      </c>
      <c r="G132" s="27" t="str">
        <f>IF(B132="","",VLOOKUP(B132,[1]Emarg!$A$7:$F$196,4,FALSE))</f>
        <v/>
      </c>
      <c r="H132" s="29"/>
    </row>
    <row r="133" spans="1:8">
      <c r="A133" s="22" t="str">
        <f t="shared" si="1"/>
        <v/>
      </c>
      <c r="B133" s="23"/>
      <c r="C133" s="24" t="str">
        <f>IF(B133="","",VLOOKUP(B133,[1]Emarg!$A$7:$F$196,2,FALSE))</f>
        <v/>
      </c>
      <c r="D133" s="25" t="str">
        <f>IF(B133="","",VLOOKUP(B133,[1]Emarg!$A$7:$F$196,3,FALSE))</f>
        <v/>
      </c>
      <c r="E133" s="26" t="str">
        <f>IF(B133="","",VLOOKUP(B133,[1]Emarg!$A$7:$G$196,7,FALSE))</f>
        <v/>
      </c>
      <c r="F133" s="26" t="str">
        <f>IF(B133="","",VLOOKUP(B133,[1]Emarg!$A$7:$F$196,6,FALSE))</f>
        <v/>
      </c>
      <c r="G133" s="27" t="str">
        <f>IF(B133="","",VLOOKUP(B133,[1]Emarg!$A$7:$F$196,4,FALSE))</f>
        <v/>
      </c>
      <c r="H133" s="29"/>
    </row>
    <row r="134" spans="1:8">
      <c r="A134" s="22" t="str">
        <f t="shared" si="1"/>
        <v/>
      </c>
      <c r="B134" s="23"/>
      <c r="C134" s="24" t="str">
        <f>IF(B134="","",VLOOKUP(B134,[1]Emarg!$A$7:$F$196,2,FALSE))</f>
        <v/>
      </c>
      <c r="D134" s="25" t="str">
        <f>IF(B134="","",VLOOKUP(B134,[1]Emarg!$A$7:$F$196,3,FALSE))</f>
        <v/>
      </c>
      <c r="E134" s="26" t="str">
        <f>IF(B134="","",VLOOKUP(B134,[1]Emarg!$A$7:$G$196,7,FALSE))</f>
        <v/>
      </c>
      <c r="F134" s="26" t="str">
        <f>IF(B134="","",VLOOKUP(B134,[1]Emarg!$A$7:$F$196,6,FALSE))</f>
        <v/>
      </c>
      <c r="G134" s="27" t="str">
        <f>IF(B134="","",VLOOKUP(B134,[1]Emarg!$A$7:$F$196,4,FALSE))</f>
        <v/>
      </c>
      <c r="H134" s="29"/>
    </row>
    <row r="135" spans="1:8">
      <c r="A135" s="22" t="str">
        <f t="shared" si="1"/>
        <v/>
      </c>
      <c r="B135" s="23"/>
      <c r="C135" s="24" t="str">
        <f>IF(B135="","",VLOOKUP(B135,[1]Emarg!$A$7:$F$196,2,FALSE))</f>
        <v/>
      </c>
      <c r="D135" s="25" t="str">
        <f>IF(B135="","",VLOOKUP(B135,[1]Emarg!$A$7:$F$196,3,FALSE))</f>
        <v/>
      </c>
      <c r="E135" s="26" t="str">
        <f>IF(B135="","",VLOOKUP(B135,[1]Emarg!$A$7:$G$196,7,FALSE))</f>
        <v/>
      </c>
      <c r="F135" s="26" t="str">
        <f>IF(B135="","",VLOOKUP(B135,[1]Emarg!$A$7:$F$196,6,FALSE))</f>
        <v/>
      </c>
      <c r="G135" s="27" t="str">
        <f>IF(B135="","",VLOOKUP(B135,[1]Emarg!$A$7:$F$196,4,FALSE))</f>
        <v/>
      </c>
      <c r="H135" s="29"/>
    </row>
    <row r="136" spans="1:8">
      <c r="A136" s="22" t="str">
        <f t="shared" si="1"/>
        <v/>
      </c>
      <c r="B136" s="23"/>
      <c r="C136" s="24" t="str">
        <f>IF(B136="","",VLOOKUP(B136,[1]Emarg!$A$7:$F$196,2,FALSE))</f>
        <v/>
      </c>
      <c r="D136" s="25" t="str">
        <f>IF(B136="","",VLOOKUP(B136,[1]Emarg!$A$7:$F$196,3,FALSE))</f>
        <v/>
      </c>
      <c r="E136" s="26" t="str">
        <f>IF(B136="","",VLOOKUP(B136,[1]Emarg!$A$7:$G$196,7,FALSE))</f>
        <v/>
      </c>
      <c r="F136" s="26" t="str">
        <f>IF(B136="","",VLOOKUP(B136,[1]Emarg!$A$7:$F$196,6,FALSE))</f>
        <v/>
      </c>
      <c r="G136" s="27" t="str">
        <f>IF(B136="","",VLOOKUP(B136,[1]Emarg!$A$7:$F$196,4,FALSE))</f>
        <v/>
      </c>
      <c r="H136" s="29"/>
    </row>
    <row r="137" spans="1:8">
      <c r="A137" s="22" t="str">
        <f t="shared" ref="A137:A197" si="2">IF(B137="","",A136+1)</f>
        <v/>
      </c>
      <c r="B137" s="23"/>
      <c r="C137" s="24" t="str">
        <f>IF(B137="","",VLOOKUP(B137,[1]Emarg!$A$7:$F$196,2,FALSE))</f>
        <v/>
      </c>
      <c r="D137" s="25" t="str">
        <f>IF(B137="","",VLOOKUP(B137,[1]Emarg!$A$7:$F$196,3,FALSE))</f>
        <v/>
      </c>
      <c r="E137" s="26" t="str">
        <f>IF(B137="","",VLOOKUP(B137,[1]Emarg!$A$7:$G$196,7,FALSE))</f>
        <v/>
      </c>
      <c r="F137" s="26" t="str">
        <f>IF(B137="","",VLOOKUP(B137,[1]Emarg!$A$7:$F$196,6,FALSE))</f>
        <v/>
      </c>
      <c r="G137" s="27" t="str">
        <f>IF(B137="","",VLOOKUP(B137,[1]Emarg!$A$7:$F$196,4,FALSE))</f>
        <v/>
      </c>
      <c r="H137" s="29"/>
    </row>
    <row r="138" spans="1:8">
      <c r="A138" s="22" t="str">
        <f t="shared" si="2"/>
        <v/>
      </c>
      <c r="B138" s="23"/>
      <c r="C138" s="24" t="str">
        <f>IF(B138="","",VLOOKUP(B138,[1]Emarg!$A$7:$F$196,2,FALSE))</f>
        <v/>
      </c>
      <c r="D138" s="25" t="str">
        <f>IF(B138="","",VLOOKUP(B138,[1]Emarg!$A$7:$F$196,3,FALSE))</f>
        <v/>
      </c>
      <c r="E138" s="26" t="str">
        <f>IF(B138="","",VLOOKUP(B138,[1]Emarg!$A$7:$G$196,7,FALSE))</f>
        <v/>
      </c>
      <c r="F138" s="26" t="str">
        <f>IF(B138="","",VLOOKUP(B138,[1]Emarg!$A$7:$F$196,6,FALSE))</f>
        <v/>
      </c>
      <c r="G138" s="27" t="str">
        <f>IF(B138="","",VLOOKUP(B138,[1]Emarg!$A$7:$F$196,4,FALSE))</f>
        <v/>
      </c>
      <c r="H138" s="29"/>
    </row>
    <row r="139" spans="1:8">
      <c r="A139" s="22" t="str">
        <f t="shared" si="2"/>
        <v/>
      </c>
      <c r="B139" s="23"/>
      <c r="C139" s="24" t="str">
        <f>IF(B139="","",VLOOKUP(B139,[1]Emarg!$A$7:$F$196,2,FALSE))</f>
        <v/>
      </c>
      <c r="D139" s="25" t="str">
        <f>IF(B139="","",VLOOKUP(B139,[1]Emarg!$A$7:$F$196,3,FALSE))</f>
        <v/>
      </c>
      <c r="E139" s="26" t="str">
        <f>IF(B139="","",VLOOKUP(B139,[1]Emarg!$A$7:$G$196,7,FALSE))</f>
        <v/>
      </c>
      <c r="F139" s="26" t="str">
        <f>IF(B139="","",VLOOKUP(B139,[1]Emarg!$A$7:$F$196,6,FALSE))</f>
        <v/>
      </c>
      <c r="G139" s="27" t="str">
        <f>IF(B139="","",VLOOKUP(B139,[1]Emarg!$A$7:$F$196,4,FALSE))</f>
        <v/>
      </c>
      <c r="H139" s="29"/>
    </row>
    <row r="140" spans="1:8">
      <c r="A140" s="22" t="str">
        <f t="shared" si="2"/>
        <v/>
      </c>
      <c r="B140" s="23"/>
      <c r="C140" s="24" t="str">
        <f>IF(B140="","",VLOOKUP(B140,[1]Emarg!$A$7:$F$196,2,FALSE))</f>
        <v/>
      </c>
      <c r="D140" s="25" t="str">
        <f>IF(B140="","",VLOOKUP(B140,[1]Emarg!$A$7:$F$196,3,FALSE))</f>
        <v/>
      </c>
      <c r="E140" s="26" t="str">
        <f>IF(B140="","",VLOOKUP(B140,[1]Emarg!$A$7:$G$196,7,FALSE))</f>
        <v/>
      </c>
      <c r="F140" s="26" t="str">
        <f>IF(B140="","",VLOOKUP(B140,[1]Emarg!$A$7:$F$196,6,FALSE))</f>
        <v/>
      </c>
      <c r="G140" s="27" t="str">
        <f>IF(B140="","",VLOOKUP(B140,[1]Emarg!$A$7:$F$196,4,FALSE))</f>
        <v/>
      </c>
      <c r="H140" s="29"/>
    </row>
    <row r="141" spans="1:8">
      <c r="A141" s="22" t="str">
        <f t="shared" si="2"/>
        <v/>
      </c>
      <c r="B141" s="23"/>
      <c r="C141" s="24" t="str">
        <f>IF(B141="","",VLOOKUP(B141,[1]Emarg!$A$7:$F$196,2,FALSE))</f>
        <v/>
      </c>
      <c r="D141" s="25" t="str">
        <f>IF(B141="","",VLOOKUP(B141,[1]Emarg!$A$7:$F$196,3,FALSE))</f>
        <v/>
      </c>
      <c r="E141" s="26" t="str">
        <f>IF(B141="","",VLOOKUP(B141,[1]Emarg!$A$7:$G$196,7,FALSE))</f>
        <v/>
      </c>
      <c r="F141" s="26" t="str">
        <f>IF(B141="","",VLOOKUP(B141,[1]Emarg!$A$7:$F$196,6,FALSE))</f>
        <v/>
      </c>
      <c r="G141" s="27" t="str">
        <f>IF(B141="","",VLOOKUP(B141,[1]Emarg!$A$7:$F$196,4,FALSE))</f>
        <v/>
      </c>
      <c r="H141" s="29"/>
    </row>
    <row r="142" spans="1:8">
      <c r="A142" s="22" t="str">
        <f t="shared" si="2"/>
        <v/>
      </c>
      <c r="B142" s="23"/>
      <c r="C142" s="24" t="str">
        <f>IF(B142="","",VLOOKUP(B142,[1]Emarg!$A$7:$F$196,2,FALSE))</f>
        <v/>
      </c>
      <c r="D142" s="25" t="str">
        <f>IF(B142="","",VLOOKUP(B142,[1]Emarg!$A$7:$F$196,3,FALSE))</f>
        <v/>
      </c>
      <c r="E142" s="26" t="str">
        <f>IF(B142="","",VLOOKUP(B142,[1]Emarg!$A$7:$G$196,7,FALSE))</f>
        <v/>
      </c>
      <c r="F142" s="26" t="str">
        <f>IF(B142="","",VLOOKUP(B142,[1]Emarg!$A$7:$F$196,6,FALSE))</f>
        <v/>
      </c>
      <c r="G142" s="27" t="str">
        <f>IF(B142="","",VLOOKUP(B142,[1]Emarg!$A$7:$F$196,4,FALSE))</f>
        <v/>
      </c>
      <c r="H142" s="29"/>
    </row>
    <row r="143" spans="1:8">
      <c r="A143" s="22" t="str">
        <f t="shared" si="2"/>
        <v/>
      </c>
      <c r="B143" s="23"/>
      <c r="C143" s="24" t="str">
        <f>IF(B143="","",VLOOKUP(B143,[1]Emarg!$A$7:$F$196,2,FALSE))</f>
        <v/>
      </c>
      <c r="D143" s="25" t="str">
        <f>IF(B143="","",VLOOKUP(B143,[1]Emarg!$A$7:$F$196,3,FALSE))</f>
        <v/>
      </c>
      <c r="E143" s="26" t="str">
        <f>IF(B143="","",VLOOKUP(B143,[1]Emarg!$A$7:$G$196,7,FALSE))</f>
        <v/>
      </c>
      <c r="F143" s="26" t="str">
        <f>IF(B143="","",VLOOKUP(B143,[1]Emarg!$A$7:$F$196,6,FALSE))</f>
        <v/>
      </c>
      <c r="G143" s="27" t="str">
        <f>IF(B143="","",VLOOKUP(B143,[1]Emarg!$A$7:$F$196,4,FALSE))</f>
        <v/>
      </c>
      <c r="H143" s="29"/>
    </row>
    <row r="144" spans="1:8">
      <c r="A144" s="22" t="str">
        <f t="shared" si="2"/>
        <v/>
      </c>
      <c r="B144" s="23"/>
      <c r="C144" s="24" t="str">
        <f>IF(B144="","",VLOOKUP(B144,[1]Emarg!$A$7:$F$196,2,FALSE))</f>
        <v/>
      </c>
      <c r="D144" s="25" t="str">
        <f>IF(B144="","",VLOOKUP(B144,[1]Emarg!$A$7:$F$196,3,FALSE))</f>
        <v/>
      </c>
      <c r="E144" s="26" t="str">
        <f>IF(B144="","",VLOOKUP(B144,[1]Emarg!$A$7:$G$196,7,FALSE))</f>
        <v/>
      </c>
      <c r="F144" s="26" t="str">
        <f>IF(B144="","",VLOOKUP(B144,[1]Emarg!$A$7:$F$196,6,FALSE))</f>
        <v/>
      </c>
      <c r="G144" s="27" t="str">
        <f>IF(B144="","",VLOOKUP(B144,[1]Emarg!$A$7:$F$196,4,FALSE))</f>
        <v/>
      </c>
      <c r="H144" s="29"/>
    </row>
    <row r="145" spans="1:8">
      <c r="A145" s="22" t="str">
        <f t="shared" si="2"/>
        <v/>
      </c>
      <c r="B145" s="23"/>
      <c r="C145" s="24" t="str">
        <f>IF(B145="","",VLOOKUP(B145,[1]Emarg!$A$7:$F$196,2,FALSE))</f>
        <v/>
      </c>
      <c r="D145" s="25" t="str">
        <f>IF(B145="","",VLOOKUP(B145,[1]Emarg!$A$7:$F$196,3,FALSE))</f>
        <v/>
      </c>
      <c r="E145" s="26" t="str">
        <f>IF(B145="","",VLOOKUP(B145,[1]Emarg!$A$7:$G$196,7,FALSE))</f>
        <v/>
      </c>
      <c r="F145" s="26" t="str">
        <f>IF(B145="","",VLOOKUP(B145,[1]Emarg!$A$7:$F$196,6,FALSE))</f>
        <v/>
      </c>
      <c r="G145" s="27" t="str">
        <f>IF(B145="","",VLOOKUP(B145,[1]Emarg!$A$7:$F$196,4,FALSE))</f>
        <v/>
      </c>
      <c r="H145" s="29"/>
    </row>
    <row r="146" spans="1:8">
      <c r="A146" s="22" t="str">
        <f t="shared" si="2"/>
        <v/>
      </c>
      <c r="B146" s="23"/>
      <c r="C146" s="24" t="str">
        <f>IF(B146="","",VLOOKUP(B146,[1]Emarg!$A$7:$F$196,2,FALSE))</f>
        <v/>
      </c>
      <c r="D146" s="25" t="str">
        <f>IF(B146="","",VLOOKUP(B146,[1]Emarg!$A$7:$F$196,3,FALSE))</f>
        <v/>
      </c>
      <c r="E146" s="26" t="str">
        <f>IF(B146="","",VLOOKUP(B146,[1]Emarg!$A$7:$G$196,7,FALSE))</f>
        <v/>
      </c>
      <c r="F146" s="26" t="str">
        <f>IF(B146="","",VLOOKUP(B146,[1]Emarg!$A$7:$F$196,6,FALSE))</f>
        <v/>
      </c>
      <c r="G146" s="27" t="str">
        <f>IF(B146="","",VLOOKUP(B146,[1]Emarg!$A$7:$F$196,4,FALSE))</f>
        <v/>
      </c>
      <c r="H146" s="29"/>
    </row>
    <row r="147" spans="1:8">
      <c r="A147" s="22" t="str">
        <f t="shared" si="2"/>
        <v/>
      </c>
      <c r="B147" s="23"/>
      <c r="C147" s="24" t="str">
        <f>IF(B147="","",VLOOKUP(B147,[1]Emarg!$A$7:$F$196,2,FALSE))</f>
        <v/>
      </c>
      <c r="D147" s="25" t="str">
        <f>IF(B147="","",VLOOKUP(B147,[1]Emarg!$A$7:$F$196,3,FALSE))</f>
        <v/>
      </c>
      <c r="E147" s="26" t="str">
        <f>IF(B147="","",VLOOKUP(B147,[1]Emarg!$A$7:$G$196,7,FALSE))</f>
        <v/>
      </c>
      <c r="F147" s="26" t="str">
        <f>IF(B147="","",VLOOKUP(B147,[1]Emarg!$A$7:$F$196,6,FALSE))</f>
        <v/>
      </c>
      <c r="G147" s="27" t="str">
        <f>IF(B147="","",VLOOKUP(B147,[1]Emarg!$A$7:$F$196,4,FALSE))</f>
        <v/>
      </c>
      <c r="H147" s="29"/>
    </row>
    <row r="148" spans="1:8">
      <c r="A148" s="22" t="str">
        <f t="shared" si="2"/>
        <v/>
      </c>
      <c r="B148" s="23"/>
      <c r="C148" s="24" t="str">
        <f>IF(B148="","",VLOOKUP(B148,[1]Emarg!$A$7:$F$196,2,FALSE))</f>
        <v/>
      </c>
      <c r="D148" s="25" t="str">
        <f>IF(B148="","",VLOOKUP(B148,[1]Emarg!$A$7:$F$196,3,FALSE))</f>
        <v/>
      </c>
      <c r="E148" s="26" t="str">
        <f>IF(B148="","",VLOOKUP(B148,[1]Emarg!$A$7:$G$196,7,FALSE))</f>
        <v/>
      </c>
      <c r="F148" s="26" t="str">
        <f>IF(B148="","",VLOOKUP(B148,[1]Emarg!$A$7:$F$196,6,FALSE))</f>
        <v/>
      </c>
      <c r="G148" s="27" t="str">
        <f>IF(B148="","",VLOOKUP(B148,[1]Emarg!$A$7:$F$196,4,FALSE))</f>
        <v/>
      </c>
      <c r="H148" s="29"/>
    </row>
    <row r="149" spans="1:8">
      <c r="A149" s="22" t="str">
        <f t="shared" si="2"/>
        <v/>
      </c>
      <c r="B149" s="23"/>
      <c r="C149" s="24" t="str">
        <f>IF(B149="","",VLOOKUP(B149,[1]Emarg!$A$7:$F$196,2,FALSE))</f>
        <v/>
      </c>
      <c r="D149" s="25" t="str">
        <f>IF(B149="","",VLOOKUP(B149,[1]Emarg!$A$7:$F$196,3,FALSE))</f>
        <v/>
      </c>
      <c r="E149" s="26" t="str">
        <f>IF(B149="","",VLOOKUP(B149,[1]Emarg!$A$7:$G$196,7,FALSE))</f>
        <v/>
      </c>
      <c r="F149" s="26" t="str">
        <f>IF(B149="","",VLOOKUP(B149,[1]Emarg!$A$7:$F$196,6,FALSE))</f>
        <v/>
      </c>
      <c r="G149" s="27" t="str">
        <f>IF(B149="","",VLOOKUP(B149,[1]Emarg!$A$7:$F$196,4,FALSE))</f>
        <v/>
      </c>
      <c r="H149" s="29"/>
    </row>
    <row r="150" spans="1:8">
      <c r="A150" s="22" t="str">
        <f t="shared" si="2"/>
        <v/>
      </c>
      <c r="B150" s="23"/>
      <c r="C150" s="24" t="str">
        <f>IF(B150="","",VLOOKUP(B150,[1]Emarg!$A$7:$F$196,2,FALSE))</f>
        <v/>
      </c>
      <c r="D150" s="25" t="str">
        <f>IF(B150="","",VLOOKUP(B150,[1]Emarg!$A$7:$F$196,3,FALSE))</f>
        <v/>
      </c>
      <c r="E150" s="26" t="str">
        <f>IF(B150="","",VLOOKUP(B150,[1]Emarg!$A$7:$G$196,7,FALSE))</f>
        <v/>
      </c>
      <c r="F150" s="26" t="str">
        <f>IF(B150="","",VLOOKUP(B150,[1]Emarg!$A$7:$F$196,6,FALSE))</f>
        <v/>
      </c>
      <c r="G150" s="27" t="str">
        <f>IF(B150="","",VLOOKUP(B150,[1]Emarg!$A$7:$F$196,4,FALSE))</f>
        <v/>
      </c>
      <c r="H150" s="29"/>
    </row>
    <row r="151" spans="1:8">
      <c r="A151" s="22" t="str">
        <f t="shared" si="2"/>
        <v/>
      </c>
      <c r="B151" s="23"/>
      <c r="C151" s="24" t="str">
        <f>IF(B151="","",VLOOKUP(B151,[1]Emarg!$A$7:$F$196,2,FALSE))</f>
        <v/>
      </c>
      <c r="D151" s="25" t="str">
        <f>IF(B151="","",VLOOKUP(B151,[1]Emarg!$A$7:$F$196,3,FALSE))</f>
        <v/>
      </c>
      <c r="E151" s="26" t="str">
        <f>IF(B151="","",VLOOKUP(B151,[1]Emarg!$A$7:$G$196,7,FALSE))</f>
        <v/>
      </c>
      <c r="F151" s="26" t="str">
        <f>IF(B151="","",VLOOKUP(B151,[1]Emarg!$A$7:$F$196,6,FALSE))</f>
        <v/>
      </c>
      <c r="G151" s="27" t="str">
        <f>IF(B151="","",VLOOKUP(B151,[1]Emarg!$A$7:$F$196,4,FALSE))</f>
        <v/>
      </c>
      <c r="H151" s="29"/>
    </row>
    <row r="152" spans="1:8">
      <c r="A152" s="22" t="str">
        <f t="shared" si="2"/>
        <v/>
      </c>
      <c r="B152" s="23"/>
      <c r="C152" s="24" t="str">
        <f>IF(B152="","",VLOOKUP(B152,[1]Emarg!$A$7:$F$196,2,FALSE))</f>
        <v/>
      </c>
      <c r="D152" s="25" t="str">
        <f>IF(B152="","",VLOOKUP(B152,[1]Emarg!$A$7:$F$196,3,FALSE))</f>
        <v/>
      </c>
      <c r="E152" s="26" t="str">
        <f>IF(B152="","",VLOOKUP(B152,[1]Emarg!$A$7:$G$196,7,FALSE))</f>
        <v/>
      </c>
      <c r="F152" s="26" t="str">
        <f>IF(B152="","",VLOOKUP(B152,[1]Emarg!$A$7:$F$196,6,FALSE))</f>
        <v/>
      </c>
      <c r="G152" s="27" t="str">
        <f>IF(B152="","",VLOOKUP(B152,[1]Emarg!$A$7:$F$196,4,FALSE))</f>
        <v/>
      </c>
      <c r="H152" s="29"/>
    </row>
    <row r="153" spans="1:8">
      <c r="A153" s="22" t="str">
        <f t="shared" si="2"/>
        <v/>
      </c>
      <c r="B153" s="23"/>
      <c r="C153" s="24" t="str">
        <f>IF(B153="","",VLOOKUP(B153,[1]Emarg!$A$7:$F$196,2,FALSE))</f>
        <v/>
      </c>
      <c r="D153" s="25" t="str">
        <f>IF(B153="","",VLOOKUP(B153,[1]Emarg!$A$7:$F$196,3,FALSE))</f>
        <v/>
      </c>
      <c r="E153" s="26" t="str">
        <f>IF(B153="","",VLOOKUP(B153,[1]Emarg!$A$7:$G$196,7,FALSE))</f>
        <v/>
      </c>
      <c r="F153" s="26" t="str">
        <f>IF(B153="","",VLOOKUP(B153,[1]Emarg!$A$7:$F$196,6,FALSE))</f>
        <v/>
      </c>
      <c r="G153" s="27" t="str">
        <f>IF(B153="","",VLOOKUP(B153,[1]Emarg!$A$7:$F$196,4,FALSE))</f>
        <v/>
      </c>
      <c r="H153" s="29"/>
    </row>
    <row r="154" spans="1:8">
      <c r="A154" s="22" t="str">
        <f t="shared" si="2"/>
        <v/>
      </c>
      <c r="B154" s="23"/>
      <c r="C154" s="24" t="str">
        <f>IF(B154="","",VLOOKUP(B154,[1]Emarg!$A$7:$F$196,2,FALSE))</f>
        <v/>
      </c>
      <c r="D154" s="25" t="str">
        <f>IF(B154="","",VLOOKUP(B154,[1]Emarg!$A$7:$F$196,3,FALSE))</f>
        <v/>
      </c>
      <c r="E154" s="26" t="str">
        <f>IF(B154="","",VLOOKUP(B154,[1]Emarg!$A$7:$G$196,7,FALSE))</f>
        <v/>
      </c>
      <c r="F154" s="26" t="str">
        <f>IF(B154="","",VLOOKUP(B154,[1]Emarg!$A$7:$F$196,6,FALSE))</f>
        <v/>
      </c>
      <c r="G154" s="27" t="str">
        <f>IF(B154="","",VLOOKUP(B154,[1]Emarg!$A$7:$F$196,4,FALSE))</f>
        <v/>
      </c>
      <c r="H154" s="29"/>
    </row>
    <row r="155" spans="1:8">
      <c r="A155" s="22" t="str">
        <f t="shared" si="2"/>
        <v/>
      </c>
      <c r="B155" s="23"/>
      <c r="C155" s="24" t="str">
        <f>IF(B155="","",VLOOKUP(B155,[1]Emarg!$A$7:$F$196,2,FALSE))</f>
        <v/>
      </c>
      <c r="D155" s="25" t="str">
        <f>IF(B155="","",VLOOKUP(B155,[1]Emarg!$A$7:$F$196,3,FALSE))</f>
        <v/>
      </c>
      <c r="E155" s="26" t="str">
        <f>IF(B155="","",VLOOKUP(B155,[1]Emarg!$A$7:$G$196,7,FALSE))</f>
        <v/>
      </c>
      <c r="F155" s="26" t="str">
        <f>IF(B155="","",VLOOKUP(B155,[1]Emarg!$A$7:$F$196,6,FALSE))</f>
        <v/>
      </c>
      <c r="G155" s="27" t="str">
        <f>IF(B155="","",VLOOKUP(B155,[1]Emarg!$A$7:$F$196,4,FALSE))</f>
        <v/>
      </c>
      <c r="H155" s="29"/>
    </row>
    <row r="156" spans="1:8">
      <c r="A156" s="22" t="str">
        <f t="shared" si="2"/>
        <v/>
      </c>
      <c r="B156" s="23"/>
      <c r="C156" s="24" t="str">
        <f>IF(B156="","",VLOOKUP(B156,[1]Emarg!$A$7:$F$196,2,FALSE))</f>
        <v/>
      </c>
      <c r="D156" s="25" t="str">
        <f>IF(B156="","",VLOOKUP(B156,[1]Emarg!$A$7:$F$196,3,FALSE))</f>
        <v/>
      </c>
      <c r="E156" s="26" t="str">
        <f>IF(B156="","",VLOOKUP(B156,[1]Emarg!$A$7:$G$196,7,FALSE))</f>
        <v/>
      </c>
      <c r="F156" s="26" t="str">
        <f>IF(B156="","",VLOOKUP(B156,[1]Emarg!$A$7:$F$196,6,FALSE))</f>
        <v/>
      </c>
      <c r="G156" s="27" t="str">
        <f>IF(B156="","",VLOOKUP(B156,[1]Emarg!$A$7:$F$196,4,FALSE))</f>
        <v/>
      </c>
      <c r="H156" s="29"/>
    </row>
    <row r="157" spans="1:8">
      <c r="A157" s="22" t="str">
        <f t="shared" si="2"/>
        <v/>
      </c>
      <c r="B157" s="23"/>
      <c r="C157" s="24" t="str">
        <f>IF(B157="","",VLOOKUP(B157,[1]Emarg!$A$7:$F$196,2,FALSE))</f>
        <v/>
      </c>
      <c r="D157" s="25" t="str">
        <f>IF(B157="","",VLOOKUP(B157,[1]Emarg!$A$7:$F$196,3,FALSE))</f>
        <v/>
      </c>
      <c r="E157" s="26" t="str">
        <f>IF(B157="","",VLOOKUP(B157,[1]Emarg!$A$7:$G$196,7,FALSE))</f>
        <v/>
      </c>
      <c r="F157" s="26" t="str">
        <f>IF(B157="","",VLOOKUP(B157,[1]Emarg!$A$7:$F$196,6,FALSE))</f>
        <v/>
      </c>
      <c r="G157" s="27" t="str">
        <f>IF(B157="","",VLOOKUP(B157,[1]Emarg!$A$7:$F$196,4,FALSE))</f>
        <v/>
      </c>
      <c r="H157" s="29"/>
    </row>
    <row r="158" spans="1:8">
      <c r="A158" s="22" t="str">
        <f t="shared" si="2"/>
        <v/>
      </c>
      <c r="B158" s="23"/>
      <c r="C158" s="24" t="str">
        <f>IF(B158="","",VLOOKUP(B158,[1]Emarg!$A$7:$F$196,2,FALSE))</f>
        <v/>
      </c>
      <c r="D158" s="25" t="str">
        <f>IF(B158="","",VLOOKUP(B158,[1]Emarg!$A$7:$F$196,3,FALSE))</f>
        <v/>
      </c>
      <c r="E158" s="26" t="str">
        <f>IF(B158="","",VLOOKUP(B158,[1]Emarg!$A$7:$G$196,7,FALSE))</f>
        <v/>
      </c>
      <c r="F158" s="26" t="str">
        <f>IF(B158="","",VLOOKUP(B158,[1]Emarg!$A$7:$F$196,6,FALSE))</f>
        <v/>
      </c>
      <c r="G158" s="27" t="str">
        <f>IF(B158="","",VLOOKUP(B158,[1]Emarg!$A$7:$F$196,4,FALSE))</f>
        <v/>
      </c>
      <c r="H158" s="29"/>
    </row>
    <row r="159" spans="1:8">
      <c r="A159" s="22" t="str">
        <f t="shared" si="2"/>
        <v/>
      </c>
      <c r="B159" s="23"/>
      <c r="C159" s="24" t="str">
        <f>IF(B159="","",VLOOKUP(B159,[1]Emarg!$A$7:$F$196,2,FALSE))</f>
        <v/>
      </c>
      <c r="D159" s="25" t="str">
        <f>IF(B159="","",VLOOKUP(B159,[1]Emarg!$A$7:$F$196,3,FALSE))</f>
        <v/>
      </c>
      <c r="E159" s="26" t="str">
        <f>IF(B159="","",VLOOKUP(B159,[1]Emarg!$A$7:$G$196,7,FALSE))</f>
        <v/>
      </c>
      <c r="F159" s="26" t="str">
        <f>IF(B159="","",VLOOKUP(B159,[1]Emarg!$A$7:$F$196,6,FALSE))</f>
        <v/>
      </c>
      <c r="G159" s="27" t="str">
        <f>IF(B159="","",VLOOKUP(B159,[1]Emarg!$A$7:$F$196,4,FALSE))</f>
        <v/>
      </c>
      <c r="H159" s="29"/>
    </row>
    <row r="160" spans="1:8">
      <c r="A160" s="22" t="str">
        <f t="shared" si="2"/>
        <v/>
      </c>
      <c r="B160" s="23"/>
      <c r="C160" s="24" t="str">
        <f>IF(B160="","",VLOOKUP(B160,[1]Emarg!$A$7:$F$196,2,FALSE))</f>
        <v/>
      </c>
      <c r="D160" s="25" t="str">
        <f>IF(B160="","",VLOOKUP(B160,[1]Emarg!$A$7:$F$196,3,FALSE))</f>
        <v/>
      </c>
      <c r="E160" s="26" t="str">
        <f>IF(B160="","",VLOOKUP(B160,[1]Emarg!$A$7:$G$196,7,FALSE))</f>
        <v/>
      </c>
      <c r="F160" s="26" t="str">
        <f>IF(B160="","",VLOOKUP(B160,[1]Emarg!$A$7:$F$196,6,FALSE))</f>
        <v/>
      </c>
      <c r="G160" s="27" t="str">
        <f>IF(B160="","",VLOOKUP(B160,[1]Emarg!$A$7:$F$196,4,FALSE))</f>
        <v/>
      </c>
      <c r="H160" s="29"/>
    </row>
    <row r="161" spans="1:8">
      <c r="A161" s="22" t="str">
        <f t="shared" si="2"/>
        <v/>
      </c>
      <c r="B161" s="23"/>
      <c r="C161" s="24" t="str">
        <f>IF(B161="","",VLOOKUP(B161,[1]Emarg!$A$7:$F$196,2,FALSE))</f>
        <v/>
      </c>
      <c r="D161" s="25" t="str">
        <f>IF(B161="","",VLOOKUP(B161,[1]Emarg!$A$7:$F$196,3,FALSE))</f>
        <v/>
      </c>
      <c r="E161" s="26" t="str">
        <f>IF(B161="","",VLOOKUP(B161,[1]Emarg!$A$7:$G$196,7,FALSE))</f>
        <v/>
      </c>
      <c r="F161" s="26" t="str">
        <f>IF(B161="","",VLOOKUP(B161,[1]Emarg!$A$7:$F$196,6,FALSE))</f>
        <v/>
      </c>
      <c r="G161" s="27" t="str">
        <f>IF(B161="","",VLOOKUP(B161,[1]Emarg!$A$7:$F$196,4,FALSE))</f>
        <v/>
      </c>
      <c r="H161" s="29"/>
    </row>
    <row r="162" spans="1:8">
      <c r="A162" s="22" t="str">
        <f t="shared" si="2"/>
        <v/>
      </c>
      <c r="B162" s="23"/>
      <c r="C162" s="24" t="str">
        <f>IF(B162="","",VLOOKUP(B162,[1]Emarg!$A$7:$F$196,2,FALSE))</f>
        <v/>
      </c>
      <c r="D162" s="25" t="str">
        <f>IF(B162="","",VLOOKUP(B162,[1]Emarg!$A$7:$F$196,3,FALSE))</f>
        <v/>
      </c>
      <c r="E162" s="26" t="str">
        <f>IF(B162="","",VLOOKUP(B162,[1]Emarg!$A$7:$G$196,7,FALSE))</f>
        <v/>
      </c>
      <c r="F162" s="26" t="str">
        <f>IF(B162="","",VLOOKUP(B162,[1]Emarg!$A$7:$F$196,6,FALSE))</f>
        <v/>
      </c>
      <c r="G162" s="27" t="str">
        <f>IF(B162="","",VLOOKUP(B162,[1]Emarg!$A$7:$F$196,4,FALSE))</f>
        <v/>
      </c>
      <c r="H162" s="29"/>
    </row>
    <row r="163" spans="1:8">
      <c r="A163" s="22" t="str">
        <f t="shared" si="2"/>
        <v/>
      </c>
      <c r="B163" s="23"/>
      <c r="C163" s="24" t="str">
        <f>IF(B163="","",VLOOKUP(B163,[1]Emarg!$A$7:$F$196,2,FALSE))</f>
        <v/>
      </c>
      <c r="D163" s="25" t="str">
        <f>IF(B163="","",VLOOKUP(B163,[1]Emarg!$A$7:$F$196,3,FALSE))</f>
        <v/>
      </c>
      <c r="E163" s="26" t="str">
        <f>IF(B163="","",VLOOKUP(B163,[1]Emarg!$A$7:$G$196,7,FALSE))</f>
        <v/>
      </c>
      <c r="F163" s="26" t="str">
        <f>IF(B163="","",VLOOKUP(B163,[1]Emarg!$A$7:$F$196,6,FALSE))</f>
        <v/>
      </c>
      <c r="G163" s="27" t="str">
        <f>IF(B163="","",VLOOKUP(B163,[1]Emarg!$A$7:$F$196,4,FALSE))</f>
        <v/>
      </c>
      <c r="H163" s="29"/>
    </row>
    <row r="164" spans="1:8">
      <c r="A164" s="22" t="str">
        <f t="shared" si="2"/>
        <v/>
      </c>
      <c r="B164" s="23"/>
      <c r="C164" s="24" t="str">
        <f>IF(B164="","",VLOOKUP(B164,[1]Emarg!$A$7:$F$196,2,FALSE))</f>
        <v/>
      </c>
      <c r="D164" s="25" t="str">
        <f>IF(B164="","",VLOOKUP(B164,[1]Emarg!$A$7:$F$196,3,FALSE))</f>
        <v/>
      </c>
      <c r="E164" s="26" t="str">
        <f>IF(B164="","",VLOOKUP(B164,[1]Emarg!$A$7:$G$196,7,FALSE))</f>
        <v/>
      </c>
      <c r="F164" s="26" t="str">
        <f>IF(B164="","",VLOOKUP(B164,[1]Emarg!$A$7:$F$196,6,FALSE))</f>
        <v/>
      </c>
      <c r="G164" s="27" t="str">
        <f>IF(B164="","",VLOOKUP(B164,[1]Emarg!$A$7:$F$196,4,FALSE))</f>
        <v/>
      </c>
      <c r="H164" s="29"/>
    </row>
    <row r="165" spans="1:8">
      <c r="A165" s="22" t="str">
        <f t="shared" si="2"/>
        <v/>
      </c>
      <c r="B165" s="23"/>
      <c r="C165" s="24" t="str">
        <f>IF(B165="","",VLOOKUP(B165,[1]Emarg!$A$7:$F$196,2,FALSE))</f>
        <v/>
      </c>
      <c r="D165" s="25" t="str">
        <f>IF(B165="","",VLOOKUP(B165,[1]Emarg!$A$7:$F$196,3,FALSE))</f>
        <v/>
      </c>
      <c r="E165" s="26" t="str">
        <f>IF(B165="","",VLOOKUP(B165,[1]Emarg!$A$7:$G$196,7,FALSE))</f>
        <v/>
      </c>
      <c r="F165" s="26" t="str">
        <f>IF(B165="","",VLOOKUP(B165,[1]Emarg!$A$7:$F$196,6,FALSE))</f>
        <v/>
      </c>
      <c r="G165" s="27" t="str">
        <f>IF(B165="","",VLOOKUP(B165,[1]Emarg!$A$7:$F$196,4,FALSE))</f>
        <v/>
      </c>
      <c r="H165" s="29"/>
    </row>
    <row r="166" spans="1:8">
      <c r="A166" s="22" t="str">
        <f t="shared" si="2"/>
        <v/>
      </c>
      <c r="B166" s="23"/>
      <c r="C166" s="24" t="str">
        <f>IF(B166="","",VLOOKUP(B166,[1]Emarg!$A$7:$F$196,2,FALSE))</f>
        <v/>
      </c>
      <c r="D166" s="25" t="str">
        <f>IF(B166="","",VLOOKUP(B166,[1]Emarg!$A$7:$F$196,3,FALSE))</f>
        <v/>
      </c>
      <c r="E166" s="26" t="str">
        <f>IF(B166="","",VLOOKUP(B166,[1]Emarg!$A$7:$G$196,7,FALSE))</f>
        <v/>
      </c>
      <c r="F166" s="26" t="str">
        <f>IF(B166="","",VLOOKUP(B166,[1]Emarg!$A$7:$F$196,6,FALSE))</f>
        <v/>
      </c>
      <c r="G166" s="27" t="str">
        <f>IF(B166="","",VLOOKUP(B166,[1]Emarg!$A$7:$F$196,4,FALSE))</f>
        <v/>
      </c>
      <c r="H166" s="29"/>
    </row>
    <row r="167" spans="1:8">
      <c r="A167" s="22" t="str">
        <f t="shared" si="2"/>
        <v/>
      </c>
      <c r="B167" s="23"/>
      <c r="C167" s="24" t="str">
        <f>IF(B167="","",VLOOKUP(B167,[1]Emarg!$A$7:$F$196,2,FALSE))</f>
        <v/>
      </c>
      <c r="D167" s="25" t="str">
        <f>IF(B167="","",VLOOKUP(B167,[1]Emarg!$A$7:$F$196,3,FALSE))</f>
        <v/>
      </c>
      <c r="E167" s="26" t="str">
        <f>IF(B167="","",VLOOKUP(B167,[1]Emarg!$A$7:$G$196,7,FALSE))</f>
        <v/>
      </c>
      <c r="F167" s="26" t="str">
        <f>IF(B167="","",VLOOKUP(B167,[1]Emarg!$A$7:$F$196,6,FALSE))</f>
        <v/>
      </c>
      <c r="G167" s="27" t="str">
        <f>IF(B167="","",VLOOKUP(B167,[1]Emarg!$A$7:$F$196,4,FALSE))</f>
        <v/>
      </c>
      <c r="H167" s="29"/>
    </row>
    <row r="168" spans="1:8">
      <c r="A168" s="22" t="str">
        <f t="shared" si="2"/>
        <v/>
      </c>
      <c r="B168" s="23"/>
      <c r="C168" s="24" t="str">
        <f>IF(B168="","",VLOOKUP(B168,[1]Emarg!$A$7:$F$196,2,FALSE))</f>
        <v/>
      </c>
      <c r="D168" s="25" t="str">
        <f>IF(B168="","",VLOOKUP(B168,[1]Emarg!$A$7:$F$196,3,FALSE))</f>
        <v/>
      </c>
      <c r="E168" s="26" t="str">
        <f>IF(B168="","",VLOOKUP(B168,[1]Emarg!$A$7:$G$196,7,FALSE))</f>
        <v/>
      </c>
      <c r="F168" s="26" t="str">
        <f>IF(B168="","",VLOOKUP(B168,[1]Emarg!$A$7:$F$196,6,FALSE))</f>
        <v/>
      </c>
      <c r="G168" s="27" t="str">
        <f>IF(B168="","",VLOOKUP(B168,[1]Emarg!$A$7:$F$196,4,FALSE))</f>
        <v/>
      </c>
      <c r="H168" s="29"/>
    </row>
    <row r="169" spans="1:8">
      <c r="A169" s="22" t="str">
        <f t="shared" si="2"/>
        <v/>
      </c>
      <c r="B169" s="23"/>
      <c r="C169" s="24" t="str">
        <f>IF(B169="","",VLOOKUP(B169,[1]Emarg!$A$7:$F$196,2,FALSE))</f>
        <v/>
      </c>
      <c r="D169" s="25" t="str">
        <f>IF(B169="","",VLOOKUP(B169,[1]Emarg!$A$7:$F$196,3,FALSE))</f>
        <v/>
      </c>
      <c r="E169" s="26" t="str">
        <f>IF(B169="","",VLOOKUP(B169,[1]Emarg!$A$7:$G$196,7,FALSE))</f>
        <v/>
      </c>
      <c r="F169" s="26" t="str">
        <f>IF(B169="","",VLOOKUP(B169,[1]Emarg!$A$7:$F$196,6,FALSE))</f>
        <v/>
      </c>
      <c r="G169" s="27" t="str">
        <f>IF(B169="","",VLOOKUP(B169,[1]Emarg!$A$7:$F$196,4,FALSE))</f>
        <v/>
      </c>
      <c r="H169" s="29"/>
    </row>
    <row r="170" spans="1:8">
      <c r="A170" s="22" t="str">
        <f t="shared" si="2"/>
        <v/>
      </c>
      <c r="B170" s="23"/>
      <c r="C170" s="24" t="str">
        <f>IF(B170="","",VLOOKUP(B170,[1]Emarg!$A$7:$F$196,2,FALSE))</f>
        <v/>
      </c>
      <c r="D170" s="25" t="str">
        <f>IF(B170="","",VLOOKUP(B170,[1]Emarg!$A$7:$F$196,3,FALSE))</f>
        <v/>
      </c>
      <c r="E170" s="26" t="str">
        <f>IF(B170="","",VLOOKUP(B170,[1]Emarg!$A$7:$G$196,7,FALSE))</f>
        <v/>
      </c>
      <c r="F170" s="26" t="str">
        <f>IF(B170="","",VLOOKUP(B170,[1]Emarg!$A$7:$F$196,6,FALSE))</f>
        <v/>
      </c>
      <c r="G170" s="27" t="str">
        <f>IF(B170="","",VLOOKUP(B170,[1]Emarg!$A$7:$F$196,4,FALSE))</f>
        <v/>
      </c>
      <c r="H170" s="29"/>
    </row>
    <row r="171" spans="1:8">
      <c r="A171" s="22" t="str">
        <f t="shared" si="2"/>
        <v/>
      </c>
      <c r="B171" s="23"/>
      <c r="C171" s="24" t="str">
        <f>IF(B171="","",VLOOKUP(B171,[1]Emarg!$A$7:$F$196,2,FALSE))</f>
        <v/>
      </c>
      <c r="D171" s="25" t="str">
        <f>IF(B171="","",VLOOKUP(B171,[1]Emarg!$A$7:$F$196,3,FALSE))</f>
        <v/>
      </c>
      <c r="E171" s="26" t="str">
        <f>IF(B171="","",VLOOKUP(B171,[1]Emarg!$A$7:$G$196,7,FALSE))</f>
        <v/>
      </c>
      <c r="F171" s="26" t="str">
        <f>IF(B171="","",VLOOKUP(B171,[1]Emarg!$A$7:$F$196,6,FALSE))</f>
        <v/>
      </c>
      <c r="G171" s="27" t="str">
        <f>IF(B171="","",VLOOKUP(B171,[1]Emarg!$A$7:$F$196,4,FALSE))</f>
        <v/>
      </c>
      <c r="H171" s="29"/>
    </row>
    <row r="172" spans="1:8">
      <c r="A172" s="22" t="str">
        <f t="shared" si="2"/>
        <v/>
      </c>
      <c r="B172" s="23"/>
      <c r="C172" s="24" t="str">
        <f>IF(B172="","",VLOOKUP(B172,[1]Emarg!$A$7:$F$196,2,FALSE))</f>
        <v/>
      </c>
      <c r="D172" s="25" t="str">
        <f>IF(B172="","",VLOOKUP(B172,[1]Emarg!$A$7:$F$196,3,FALSE))</f>
        <v/>
      </c>
      <c r="E172" s="26" t="str">
        <f>IF(B172="","",VLOOKUP(B172,[1]Emarg!$A$7:$G$196,7,FALSE))</f>
        <v/>
      </c>
      <c r="F172" s="26" t="str">
        <f>IF(B172="","",VLOOKUP(B172,[1]Emarg!$A$7:$F$196,6,FALSE))</f>
        <v/>
      </c>
      <c r="G172" s="27" t="str">
        <f>IF(B172="","",VLOOKUP(B172,[1]Emarg!$A$7:$F$196,4,FALSE))</f>
        <v/>
      </c>
      <c r="H172" s="29"/>
    </row>
    <row r="173" spans="1:8">
      <c r="A173" s="22" t="str">
        <f t="shared" si="2"/>
        <v/>
      </c>
      <c r="B173" s="23"/>
      <c r="C173" s="24" t="str">
        <f>IF(B173="","",VLOOKUP(B173,[1]Emarg!$A$7:$F$196,2,FALSE))</f>
        <v/>
      </c>
      <c r="D173" s="25" t="str">
        <f>IF(B173="","",VLOOKUP(B173,[1]Emarg!$A$7:$F$196,3,FALSE))</f>
        <v/>
      </c>
      <c r="E173" s="26" t="str">
        <f>IF(B173="","",VLOOKUP(B173,[1]Emarg!$A$7:$G$196,7,FALSE))</f>
        <v/>
      </c>
      <c r="F173" s="26" t="str">
        <f>IF(B173="","",VLOOKUP(B173,[1]Emarg!$A$7:$F$196,6,FALSE))</f>
        <v/>
      </c>
      <c r="G173" s="27" t="str">
        <f>IF(B173="","",VLOOKUP(B173,[1]Emarg!$A$7:$F$196,4,FALSE))</f>
        <v/>
      </c>
      <c r="H173" s="29"/>
    </row>
    <row r="174" spans="1:8">
      <c r="A174" s="22" t="str">
        <f t="shared" si="2"/>
        <v/>
      </c>
      <c r="B174" s="23"/>
      <c r="C174" s="24" t="str">
        <f>IF(B174="","",VLOOKUP(B174,[1]Emarg!$A$7:$F$196,2,FALSE))</f>
        <v/>
      </c>
      <c r="D174" s="25" t="str">
        <f>IF(B174="","",VLOOKUP(B174,[1]Emarg!$A$7:$F$196,3,FALSE))</f>
        <v/>
      </c>
      <c r="E174" s="26" t="str">
        <f>IF(B174="","",VLOOKUP(B174,[1]Emarg!$A$7:$G$196,7,FALSE))</f>
        <v/>
      </c>
      <c r="F174" s="26" t="str">
        <f>IF(B174="","",VLOOKUP(B174,[1]Emarg!$A$7:$F$196,6,FALSE))</f>
        <v/>
      </c>
      <c r="G174" s="27" t="str">
        <f>IF(B174="","",VLOOKUP(B174,[1]Emarg!$A$7:$F$196,4,FALSE))</f>
        <v/>
      </c>
      <c r="H174" s="29"/>
    </row>
    <row r="175" spans="1:8">
      <c r="A175" s="22" t="str">
        <f t="shared" si="2"/>
        <v/>
      </c>
      <c r="B175" s="23"/>
      <c r="C175" s="24" t="str">
        <f>IF(B175="","",VLOOKUP(B175,[1]Emarg!$A$7:$F$196,2,FALSE))</f>
        <v/>
      </c>
      <c r="D175" s="25" t="str">
        <f>IF(B175="","",VLOOKUP(B175,[1]Emarg!$A$7:$F$196,3,FALSE))</f>
        <v/>
      </c>
      <c r="E175" s="26" t="str">
        <f>IF(B175="","",VLOOKUP(B175,[1]Emarg!$A$7:$G$196,7,FALSE))</f>
        <v/>
      </c>
      <c r="F175" s="26" t="str">
        <f>IF(B175="","",VLOOKUP(B175,[1]Emarg!$A$7:$F$196,6,FALSE))</f>
        <v/>
      </c>
      <c r="G175" s="27" t="str">
        <f>IF(B175="","",VLOOKUP(B175,[1]Emarg!$A$7:$F$196,4,FALSE))</f>
        <v/>
      </c>
      <c r="H175" s="29"/>
    </row>
    <row r="176" spans="1:8">
      <c r="A176" s="22" t="str">
        <f t="shared" si="2"/>
        <v/>
      </c>
      <c r="B176" s="23"/>
      <c r="C176" s="24" t="str">
        <f>IF(B176="","",VLOOKUP(B176,[1]Emarg!$A$7:$F$196,2,FALSE))</f>
        <v/>
      </c>
      <c r="D176" s="25" t="str">
        <f>IF(B176="","",VLOOKUP(B176,[1]Emarg!$A$7:$F$196,3,FALSE))</f>
        <v/>
      </c>
      <c r="E176" s="26" t="str">
        <f>IF(B176="","",VLOOKUP(B176,[1]Emarg!$A$7:$G$196,7,FALSE))</f>
        <v/>
      </c>
      <c r="F176" s="26" t="str">
        <f>IF(B176="","",VLOOKUP(B176,[1]Emarg!$A$7:$F$196,6,FALSE))</f>
        <v/>
      </c>
      <c r="G176" s="27" t="str">
        <f>IF(B176="","",VLOOKUP(B176,[1]Emarg!$A$7:$F$196,4,FALSE))</f>
        <v/>
      </c>
      <c r="H176" s="29"/>
    </row>
    <row r="177" spans="1:8">
      <c r="A177" s="22" t="str">
        <f t="shared" si="2"/>
        <v/>
      </c>
      <c r="B177" s="23"/>
      <c r="C177" s="24" t="str">
        <f>IF(B177="","",VLOOKUP(B177,[1]Emarg!$A$7:$F$196,2,FALSE))</f>
        <v/>
      </c>
      <c r="D177" s="25" t="str">
        <f>IF(B177="","",VLOOKUP(B177,[1]Emarg!$A$7:$F$196,3,FALSE))</f>
        <v/>
      </c>
      <c r="E177" s="26" t="str">
        <f>IF(B177="","",VLOOKUP(B177,[1]Emarg!$A$7:$G$196,7,FALSE))</f>
        <v/>
      </c>
      <c r="F177" s="26" t="str">
        <f>IF(B177="","",VLOOKUP(B177,[1]Emarg!$A$7:$F$196,6,FALSE))</f>
        <v/>
      </c>
      <c r="G177" s="27" t="str">
        <f>IF(B177="","",VLOOKUP(B177,[1]Emarg!$A$7:$F$196,4,FALSE))</f>
        <v/>
      </c>
      <c r="H177" s="29"/>
    </row>
    <row r="178" spans="1:8">
      <c r="A178" s="22" t="str">
        <f t="shared" si="2"/>
        <v/>
      </c>
      <c r="B178" s="23"/>
      <c r="C178" s="24" t="str">
        <f>IF(B178="","",VLOOKUP(B178,[1]Emarg!$A$7:$F$196,2,FALSE))</f>
        <v/>
      </c>
      <c r="D178" s="25" t="str">
        <f>IF(B178="","",VLOOKUP(B178,[1]Emarg!$A$7:$F$196,3,FALSE))</f>
        <v/>
      </c>
      <c r="E178" s="26" t="str">
        <f>IF(B178="","",VLOOKUP(B178,[1]Emarg!$A$7:$G$196,7,FALSE))</f>
        <v/>
      </c>
      <c r="F178" s="26" t="str">
        <f>IF(B178="","",VLOOKUP(B178,[1]Emarg!$A$7:$F$196,6,FALSE))</f>
        <v/>
      </c>
      <c r="G178" s="27" t="str">
        <f>IF(B178="","",VLOOKUP(B178,[1]Emarg!$A$7:$F$196,4,FALSE))</f>
        <v/>
      </c>
      <c r="H178" s="29"/>
    </row>
    <row r="179" spans="1:8">
      <c r="A179" s="22" t="str">
        <f t="shared" si="2"/>
        <v/>
      </c>
      <c r="B179" s="23"/>
      <c r="C179" s="24" t="str">
        <f>IF(B179="","",VLOOKUP(B179,[1]Emarg!$A$7:$F$196,2,FALSE))</f>
        <v/>
      </c>
      <c r="D179" s="25" t="str">
        <f>IF(B179="","",VLOOKUP(B179,[1]Emarg!$A$7:$F$196,3,FALSE))</f>
        <v/>
      </c>
      <c r="E179" s="26" t="str">
        <f>IF(B179="","",VLOOKUP(B179,[1]Emarg!$A$7:$G$196,7,FALSE))</f>
        <v/>
      </c>
      <c r="F179" s="26" t="str">
        <f>IF(B179="","",VLOOKUP(B179,[1]Emarg!$A$7:$F$196,6,FALSE))</f>
        <v/>
      </c>
      <c r="G179" s="27" t="str">
        <f>IF(B179="","",VLOOKUP(B179,[1]Emarg!$A$7:$F$196,4,FALSE))</f>
        <v/>
      </c>
      <c r="H179" s="29"/>
    </row>
    <row r="180" spans="1:8">
      <c r="A180" s="22" t="str">
        <f t="shared" si="2"/>
        <v/>
      </c>
      <c r="B180" s="23"/>
      <c r="C180" s="24" t="str">
        <f>IF(B180="","",VLOOKUP(B180,[1]Emarg!$A$7:$F$196,2,FALSE))</f>
        <v/>
      </c>
      <c r="D180" s="25" t="str">
        <f>IF(B180="","",VLOOKUP(B180,[1]Emarg!$A$7:$F$196,3,FALSE))</f>
        <v/>
      </c>
      <c r="E180" s="26" t="str">
        <f>IF(B180="","",VLOOKUP(B180,[1]Emarg!$A$7:$G$196,7,FALSE))</f>
        <v/>
      </c>
      <c r="F180" s="26" t="str">
        <f>IF(B180="","",VLOOKUP(B180,[1]Emarg!$A$7:$F$196,6,FALSE))</f>
        <v/>
      </c>
      <c r="G180" s="27" t="str">
        <f>IF(B180="","",VLOOKUP(B180,[1]Emarg!$A$7:$F$196,4,FALSE))</f>
        <v/>
      </c>
      <c r="H180" s="29"/>
    </row>
    <row r="181" spans="1:8">
      <c r="A181" s="22" t="str">
        <f t="shared" si="2"/>
        <v/>
      </c>
      <c r="B181" s="23"/>
      <c r="C181" s="24" t="str">
        <f>IF(B181="","",VLOOKUP(B181,[1]Emarg!$A$7:$F$196,2,FALSE))</f>
        <v/>
      </c>
      <c r="D181" s="25" t="str">
        <f>IF(B181="","",VLOOKUP(B181,[1]Emarg!$A$7:$F$196,3,FALSE))</f>
        <v/>
      </c>
      <c r="E181" s="26" t="str">
        <f>IF(B181="","",VLOOKUP(B181,[1]Emarg!$A$7:$G$196,7,FALSE))</f>
        <v/>
      </c>
      <c r="F181" s="26" t="str">
        <f>IF(B181="","",VLOOKUP(B181,[1]Emarg!$A$7:$F$196,6,FALSE))</f>
        <v/>
      </c>
      <c r="G181" s="27" t="str">
        <f>IF(B181="","",VLOOKUP(B181,[1]Emarg!$A$7:$F$196,4,FALSE))</f>
        <v/>
      </c>
      <c r="H181" s="29"/>
    </row>
    <row r="182" spans="1:8">
      <c r="A182" s="22" t="str">
        <f t="shared" si="2"/>
        <v/>
      </c>
      <c r="B182" s="23"/>
      <c r="C182" s="24" t="str">
        <f>IF(B182="","",VLOOKUP(B182,[1]Emarg!$A$7:$F$196,2,FALSE))</f>
        <v/>
      </c>
      <c r="D182" s="25" t="str">
        <f>IF(B182="","",VLOOKUP(B182,[1]Emarg!$A$7:$F$196,3,FALSE))</f>
        <v/>
      </c>
      <c r="E182" s="26" t="str">
        <f>IF(B182="","",VLOOKUP(B182,[1]Emarg!$A$7:$G$196,7,FALSE))</f>
        <v/>
      </c>
      <c r="F182" s="26" t="str">
        <f>IF(B182="","",VLOOKUP(B182,[1]Emarg!$A$7:$F$196,6,FALSE))</f>
        <v/>
      </c>
      <c r="G182" s="27" t="str">
        <f>IF(B182="","",VLOOKUP(B182,[1]Emarg!$A$7:$F$196,4,FALSE))</f>
        <v/>
      </c>
      <c r="H182" s="29"/>
    </row>
    <row r="183" spans="1:8">
      <c r="A183" s="22" t="str">
        <f t="shared" si="2"/>
        <v/>
      </c>
      <c r="B183" s="23"/>
      <c r="C183" s="24" t="str">
        <f>IF(B183="","",VLOOKUP(B183,[1]Emarg!$A$7:$F$196,2,FALSE))</f>
        <v/>
      </c>
      <c r="D183" s="25" t="str">
        <f>IF(B183="","",VLOOKUP(B183,[1]Emarg!$A$7:$F$196,3,FALSE))</f>
        <v/>
      </c>
      <c r="E183" s="26" t="str">
        <f>IF(B183="","",VLOOKUP(B183,[1]Emarg!$A$7:$G$196,7,FALSE))</f>
        <v/>
      </c>
      <c r="F183" s="26" t="str">
        <f>IF(B183="","",VLOOKUP(B183,[1]Emarg!$A$7:$F$196,6,FALSE))</f>
        <v/>
      </c>
      <c r="G183" s="27" t="str">
        <f>IF(B183="","",VLOOKUP(B183,[1]Emarg!$A$7:$F$196,4,FALSE))</f>
        <v/>
      </c>
      <c r="H183" s="29"/>
    </row>
    <row r="184" spans="1:8">
      <c r="A184" s="22" t="str">
        <f t="shared" si="2"/>
        <v/>
      </c>
      <c r="B184" s="23"/>
      <c r="C184" s="24" t="str">
        <f>IF(B184="","",VLOOKUP(B184,[1]Emarg!$A$7:$F$196,2,FALSE))</f>
        <v/>
      </c>
      <c r="D184" s="25" t="str">
        <f>IF(B184="","",VLOOKUP(B184,[1]Emarg!$A$7:$F$196,3,FALSE))</f>
        <v/>
      </c>
      <c r="E184" s="26" t="str">
        <f>IF(B184="","",VLOOKUP(B184,[1]Emarg!$A$7:$G$196,7,FALSE))</f>
        <v/>
      </c>
      <c r="F184" s="26" t="str">
        <f>IF(B184="","",VLOOKUP(B184,[1]Emarg!$A$7:$F$196,6,FALSE))</f>
        <v/>
      </c>
      <c r="G184" s="27" t="str">
        <f>IF(B184="","",VLOOKUP(B184,[1]Emarg!$A$7:$F$196,4,FALSE))</f>
        <v/>
      </c>
      <c r="H184" s="29"/>
    </row>
    <row r="185" spans="1:8">
      <c r="A185" s="22" t="str">
        <f t="shared" si="2"/>
        <v/>
      </c>
      <c r="B185" s="23"/>
      <c r="C185" s="24" t="str">
        <f>IF(B185="","",VLOOKUP(B185,[1]Emarg!$A$7:$F$196,2,FALSE))</f>
        <v/>
      </c>
      <c r="D185" s="25" t="str">
        <f>IF(B185="","",VLOOKUP(B185,[1]Emarg!$A$7:$F$196,3,FALSE))</f>
        <v/>
      </c>
      <c r="E185" s="26" t="str">
        <f>IF(B185="","",VLOOKUP(B185,[1]Emarg!$A$7:$G$196,7,FALSE))</f>
        <v/>
      </c>
      <c r="F185" s="26" t="str">
        <f>IF(B185="","",VLOOKUP(B185,[1]Emarg!$A$7:$F$196,6,FALSE))</f>
        <v/>
      </c>
      <c r="G185" s="27" t="str">
        <f>IF(B185="","",VLOOKUP(B185,[1]Emarg!$A$7:$F$196,4,FALSE))</f>
        <v/>
      </c>
      <c r="H185" s="29"/>
    </row>
    <row r="186" spans="1:8">
      <c r="A186" s="22" t="str">
        <f t="shared" si="2"/>
        <v/>
      </c>
      <c r="B186" s="23"/>
      <c r="C186" s="24" t="str">
        <f>IF(B186="","",VLOOKUP(B186,[1]Emarg!$A$7:$F$196,2,FALSE))</f>
        <v/>
      </c>
      <c r="D186" s="25" t="str">
        <f>IF(B186="","",VLOOKUP(B186,[1]Emarg!$A$7:$F$196,3,FALSE))</f>
        <v/>
      </c>
      <c r="E186" s="26" t="str">
        <f>IF(B186="","",VLOOKUP(B186,[1]Emarg!$A$7:$G$196,7,FALSE))</f>
        <v/>
      </c>
      <c r="F186" s="26" t="str">
        <f>IF(B186="","",VLOOKUP(B186,[1]Emarg!$A$7:$F$196,6,FALSE))</f>
        <v/>
      </c>
      <c r="G186" s="27" t="str">
        <f>IF(B186="","",VLOOKUP(B186,[1]Emarg!$A$7:$F$196,4,FALSE))</f>
        <v/>
      </c>
      <c r="H186" s="29"/>
    </row>
    <row r="187" spans="1:8">
      <c r="A187" s="22" t="str">
        <f t="shared" si="2"/>
        <v/>
      </c>
      <c r="B187" s="23"/>
      <c r="C187" s="24" t="str">
        <f>IF(B187="","",VLOOKUP(B187,[1]Emarg!$A$7:$F$196,2,FALSE))</f>
        <v/>
      </c>
      <c r="D187" s="25" t="str">
        <f>IF(B187="","",VLOOKUP(B187,[1]Emarg!$A$7:$F$196,3,FALSE))</f>
        <v/>
      </c>
      <c r="E187" s="26" t="str">
        <f>IF(B187="","",VLOOKUP(B187,[1]Emarg!$A$7:$G$196,7,FALSE))</f>
        <v/>
      </c>
      <c r="F187" s="26" t="str">
        <f>IF(B187="","",VLOOKUP(B187,[1]Emarg!$A$7:$F$196,6,FALSE))</f>
        <v/>
      </c>
      <c r="G187" s="27" t="str">
        <f>IF(B187="","",VLOOKUP(B187,[1]Emarg!$A$7:$F$196,4,FALSE))</f>
        <v/>
      </c>
      <c r="H187" s="29"/>
    </row>
    <row r="188" spans="1:8">
      <c r="A188" s="22" t="str">
        <f t="shared" si="2"/>
        <v/>
      </c>
      <c r="B188" s="23"/>
      <c r="C188" s="24" t="str">
        <f>IF(B188="","",VLOOKUP(B188,[1]Emarg!$A$7:$F$196,2,FALSE))</f>
        <v/>
      </c>
      <c r="D188" s="25" t="str">
        <f>IF(B188="","",VLOOKUP(B188,[1]Emarg!$A$7:$F$196,3,FALSE))</f>
        <v/>
      </c>
      <c r="E188" s="26" t="str">
        <f>IF(B188="","",VLOOKUP(B188,[1]Emarg!$A$7:$G$196,7,FALSE))</f>
        <v/>
      </c>
      <c r="F188" s="26" t="str">
        <f>IF(B188="","",VLOOKUP(B188,[1]Emarg!$A$7:$F$196,6,FALSE))</f>
        <v/>
      </c>
      <c r="G188" s="27" t="str">
        <f>IF(B188="","",VLOOKUP(B188,[1]Emarg!$A$7:$F$196,4,FALSE))</f>
        <v/>
      </c>
      <c r="H188" s="29"/>
    </row>
    <row r="189" spans="1:8">
      <c r="A189" s="22" t="str">
        <f t="shared" si="2"/>
        <v/>
      </c>
      <c r="B189" s="23"/>
      <c r="C189" s="24" t="str">
        <f>IF(B189="","",VLOOKUP(B189,[1]Emarg!$A$7:$F$196,2,FALSE))</f>
        <v/>
      </c>
      <c r="D189" s="25" t="str">
        <f>IF(B189="","",VLOOKUP(B189,[1]Emarg!$A$7:$F$196,3,FALSE))</f>
        <v/>
      </c>
      <c r="E189" s="26" t="str">
        <f>IF(B189="","",VLOOKUP(B189,[1]Emarg!$A$7:$G$196,7,FALSE))</f>
        <v/>
      </c>
      <c r="F189" s="26" t="str">
        <f>IF(B189="","",VLOOKUP(B189,[1]Emarg!$A$7:$F$196,6,FALSE))</f>
        <v/>
      </c>
      <c r="G189" s="27" t="str">
        <f>IF(B189="","",VLOOKUP(B189,[1]Emarg!$A$7:$F$196,4,FALSE))</f>
        <v/>
      </c>
      <c r="H189" s="29"/>
    </row>
    <row r="190" spans="1:8">
      <c r="A190" s="22" t="str">
        <f t="shared" si="2"/>
        <v/>
      </c>
      <c r="B190" s="23"/>
      <c r="C190" s="24" t="str">
        <f>IF(B190="","",VLOOKUP(B190,[1]Emarg!$A$7:$F$196,2,FALSE))</f>
        <v/>
      </c>
      <c r="D190" s="25" t="str">
        <f>IF(B190="","",VLOOKUP(B190,[1]Emarg!$A$7:$F$196,3,FALSE))</f>
        <v/>
      </c>
      <c r="E190" s="26" t="str">
        <f>IF(B190="","",VLOOKUP(B190,[1]Emarg!$A$7:$G$196,7,FALSE))</f>
        <v/>
      </c>
      <c r="F190" s="26" t="str">
        <f>IF(B190="","",VLOOKUP(B190,[1]Emarg!$A$7:$F$196,6,FALSE))</f>
        <v/>
      </c>
      <c r="G190" s="27" t="str">
        <f>IF(B190="","",VLOOKUP(B190,[1]Emarg!$A$7:$F$196,4,FALSE))</f>
        <v/>
      </c>
      <c r="H190" s="29"/>
    </row>
    <row r="191" spans="1:8">
      <c r="A191" s="22" t="str">
        <f t="shared" si="2"/>
        <v/>
      </c>
      <c r="B191" s="23"/>
      <c r="C191" s="24" t="str">
        <f>IF(B191="","",VLOOKUP(B191,[1]Emarg!$A$7:$F$196,2,FALSE))</f>
        <v/>
      </c>
      <c r="D191" s="25" t="str">
        <f>IF(B191="","",VLOOKUP(B191,[1]Emarg!$A$7:$F$196,3,FALSE))</f>
        <v/>
      </c>
      <c r="E191" s="26" t="str">
        <f>IF(B191="","",VLOOKUP(B191,[1]Emarg!$A$7:$G$196,7,FALSE))</f>
        <v/>
      </c>
      <c r="F191" s="26" t="str">
        <f>IF(B191="","",VLOOKUP(B191,[1]Emarg!$A$7:$F$196,6,FALSE))</f>
        <v/>
      </c>
      <c r="G191" s="27" t="str">
        <f>IF(B191="","",VLOOKUP(B191,[1]Emarg!$A$7:$F$196,4,FALSE))</f>
        <v/>
      </c>
      <c r="H191" s="29"/>
    </row>
    <row r="192" spans="1:8">
      <c r="A192" s="22" t="str">
        <f t="shared" si="2"/>
        <v/>
      </c>
      <c r="B192" s="23"/>
      <c r="C192" s="24" t="str">
        <f>IF(B192="","",VLOOKUP(B192,[1]Emarg!$A$7:$F$196,2,FALSE))</f>
        <v/>
      </c>
      <c r="D192" s="25" t="str">
        <f>IF(B192="","",VLOOKUP(B192,[1]Emarg!$A$7:$F$196,3,FALSE))</f>
        <v/>
      </c>
      <c r="E192" s="26" t="str">
        <f>IF(B192="","",VLOOKUP(B192,[1]Emarg!$A$7:$G$196,7,FALSE))</f>
        <v/>
      </c>
      <c r="F192" s="26" t="str">
        <f>IF(B192="","",VLOOKUP(B192,[1]Emarg!$A$7:$F$196,6,FALSE))</f>
        <v/>
      </c>
      <c r="G192" s="27" t="str">
        <f>IF(B192="","",VLOOKUP(B192,[1]Emarg!$A$7:$F$196,4,FALSE))</f>
        <v/>
      </c>
      <c r="H192" s="29"/>
    </row>
    <row r="193" spans="1:8">
      <c r="A193" s="22" t="str">
        <f t="shared" si="2"/>
        <v/>
      </c>
      <c r="B193" s="23"/>
      <c r="C193" s="24" t="str">
        <f>IF(B193="","",VLOOKUP(B193,[1]Emarg!$A$7:$F$196,2,FALSE))</f>
        <v/>
      </c>
      <c r="D193" s="25" t="str">
        <f>IF(B193="","",VLOOKUP(B193,[1]Emarg!$A$7:$F$196,3,FALSE))</f>
        <v/>
      </c>
      <c r="E193" s="26" t="str">
        <f>IF(B193="","",VLOOKUP(B193,[1]Emarg!$A$7:$G$196,7,FALSE))</f>
        <v/>
      </c>
      <c r="F193" s="26" t="str">
        <f>IF(B193="","",VLOOKUP(B193,[1]Emarg!$A$7:$F$196,6,FALSE))</f>
        <v/>
      </c>
      <c r="G193" s="27" t="str">
        <f>IF(B193="","",VLOOKUP(B193,[1]Emarg!$A$7:$F$196,4,FALSE))</f>
        <v/>
      </c>
      <c r="H193" s="29"/>
    </row>
    <row r="194" spans="1:8">
      <c r="A194" s="22" t="str">
        <f t="shared" si="2"/>
        <v/>
      </c>
      <c r="B194" s="23"/>
      <c r="C194" s="24" t="str">
        <f>IF(B194="","",VLOOKUP(B194,[1]Emarg!$A$7:$F$196,2,FALSE))</f>
        <v/>
      </c>
      <c r="D194" s="25" t="str">
        <f>IF(B194="","",VLOOKUP(B194,[1]Emarg!$A$7:$F$196,3,FALSE))</f>
        <v/>
      </c>
      <c r="E194" s="26" t="str">
        <f>IF(B194="","",VLOOKUP(B194,[1]Emarg!$A$7:$G$196,7,FALSE))</f>
        <v/>
      </c>
      <c r="F194" s="26" t="str">
        <f>IF(B194="","",VLOOKUP(B194,[1]Emarg!$A$7:$F$196,6,FALSE))</f>
        <v/>
      </c>
      <c r="G194" s="27" t="str">
        <f>IF(B194="","",VLOOKUP(B194,[1]Emarg!$A$7:$F$196,4,FALSE))</f>
        <v/>
      </c>
      <c r="H194" s="29"/>
    </row>
    <row r="195" spans="1:8">
      <c r="A195" s="22" t="str">
        <f t="shared" si="2"/>
        <v/>
      </c>
      <c r="B195" s="23"/>
      <c r="C195" s="24" t="str">
        <f>IF(B195="","",VLOOKUP(B195,[1]Emarg!$A$7:$F$196,2,FALSE))</f>
        <v/>
      </c>
      <c r="D195" s="25" t="str">
        <f>IF(B195="","",VLOOKUP(B195,[1]Emarg!$A$7:$F$196,3,FALSE))</f>
        <v/>
      </c>
      <c r="E195" s="26" t="str">
        <f>IF(B195="","",VLOOKUP(B195,[1]Emarg!$A$7:$G$196,7,FALSE))</f>
        <v/>
      </c>
      <c r="F195" s="26" t="str">
        <f>IF(B195="","",VLOOKUP(B195,[1]Emarg!$A$7:$F$196,6,FALSE))</f>
        <v/>
      </c>
      <c r="G195" s="27" t="str">
        <f>IF(B195="","",VLOOKUP(B195,[1]Emarg!$A$7:$F$196,4,FALSE))</f>
        <v/>
      </c>
      <c r="H195" s="29"/>
    </row>
    <row r="196" spans="1:8">
      <c r="A196" s="22" t="str">
        <f t="shared" si="2"/>
        <v/>
      </c>
      <c r="B196" s="23"/>
      <c r="C196" s="24" t="str">
        <f>IF(B196="","",VLOOKUP(B196,[1]Emarg!$A$7:$F$196,2,FALSE))</f>
        <v/>
      </c>
      <c r="D196" s="25" t="str">
        <f>IF(B196="","",VLOOKUP(B196,[1]Emarg!$A$7:$F$196,3,FALSE))</f>
        <v/>
      </c>
      <c r="E196" s="26" t="str">
        <f>IF(B196="","",VLOOKUP(B196,[1]Emarg!$A$7:$G$196,7,FALSE))</f>
        <v/>
      </c>
      <c r="F196" s="26" t="str">
        <f>IF(B196="","",VLOOKUP(B196,[1]Emarg!$A$7:$F$196,6,FALSE))</f>
        <v/>
      </c>
      <c r="G196" s="27" t="str">
        <f>IF(B196="","",VLOOKUP(B196,[1]Emarg!$A$7:$F$196,4,FALSE))</f>
        <v/>
      </c>
      <c r="H196" s="29"/>
    </row>
    <row r="197" spans="1:8" ht="15.75" thickBot="1">
      <c r="A197" s="30" t="str">
        <f t="shared" si="2"/>
        <v/>
      </c>
      <c r="B197" s="31"/>
      <c r="C197" s="32" t="str">
        <f>IF(B197="","",VLOOKUP(B197,[1]Emarg!$A$7:$F$196,2,FALSE))</f>
        <v/>
      </c>
      <c r="D197" s="33" t="str">
        <f>IF(B197="","",VLOOKUP(B197,[1]Emarg!$A$7:$F$196,3,FALSE))</f>
        <v/>
      </c>
      <c r="E197" s="34" t="str">
        <f>IF(B197="","",VLOOKUP(B197,[1]Emarg!$A$7:$G$196,7,FALSE))</f>
        <v/>
      </c>
      <c r="F197" s="34" t="str">
        <f>IF(B197="","",VLOOKUP(B197,[1]Emarg!$A$7:$F$196,6,FALSE))</f>
        <v/>
      </c>
      <c r="G197" s="35" t="str">
        <f>IF(B197="","",VLOOKUP(B197,[1]Emarg!$A$7:$F$196,4,FALSE))</f>
        <v/>
      </c>
      <c r="H197" s="36"/>
    </row>
    <row r="198" spans="1:8" ht="15.75" thickTop="1"/>
  </sheetData>
  <mergeCells count="5">
    <mergeCell ref="A1:C1"/>
    <mergeCell ref="D1:H1"/>
    <mergeCell ref="A2:H4"/>
    <mergeCell ref="E5:F5"/>
    <mergeCell ref="C6:H6"/>
  </mergeCells>
  <conditionalFormatting sqref="C8:H197">
    <cfRule type="expression" dxfId="27" priority="6" stopIfTrue="1">
      <formula>$E8="F"</formula>
    </cfRule>
    <cfRule type="expression" dxfId="26" priority="7" stopIfTrue="1">
      <formula>SUMPRODUCT(($B$8:$B196=$B8)*($B8&lt;&gt;""))&gt;1</formula>
    </cfRule>
  </conditionalFormatting>
  <conditionalFormatting sqref="G7:H54 G5:H5">
    <cfRule type="expression" dxfId="23" priority="5" stopIfTrue="1">
      <formula>COUNTIF($B$5:$B$54,G5)&gt;0</formula>
    </cfRule>
  </conditionalFormatting>
  <conditionalFormatting sqref="B8:B199">
    <cfRule type="duplicateValues" dxfId="21" priority="3" stopIfTrue="1"/>
    <cfRule type="expression" dxfId="20" priority="4" stopIfTrue="1">
      <formula>$E8="F"</formula>
    </cfRule>
  </conditionalFormatting>
  <conditionalFormatting sqref="B8:B54">
    <cfRule type="duplicateValues" dxfId="17" priority="1" stopIfTrue="1"/>
    <cfRule type="expression" dxfId="16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8"/>
  <sheetViews>
    <sheetView tabSelected="1" workbookViewId="0">
      <selection sqref="A1:H1048576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21">
      <c r="A1" s="1" t="str">
        <f>[2]Renseignements!B6</f>
        <v>Lescheroux Souvenir Gilles Michon</v>
      </c>
      <c r="B1" s="1"/>
      <c r="C1" s="1"/>
      <c r="D1" s="2">
        <f>[2]Renseignements!B2</f>
        <v>41434</v>
      </c>
      <c r="E1" s="2"/>
      <c r="F1" s="2"/>
      <c r="G1" s="2"/>
      <c r="H1" s="2"/>
    </row>
    <row r="2" spans="1:8">
      <c r="A2" s="3" t="s">
        <v>0</v>
      </c>
      <c r="B2" s="3"/>
      <c r="C2" s="3"/>
      <c r="D2" s="3"/>
      <c r="E2" s="3"/>
      <c r="F2" s="3"/>
      <c r="G2" s="3"/>
      <c r="H2" s="3"/>
    </row>
    <row r="3" spans="1:8">
      <c r="A3" s="3"/>
      <c r="B3" s="3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 ht="32.25" thickBot="1">
      <c r="A5" s="4"/>
      <c r="B5" s="4"/>
      <c r="C5" s="5" t="str">
        <f>"Inscrits : " &amp;COUNTA([2]Emarg!B$1:B$65536)-3</f>
        <v>Inscrits : 47</v>
      </c>
      <c r="D5" s="5" t="str">
        <f>"Partants :  "&amp;((COUNTA([2]Emarg!B$1:B$65536)-3))-(COUNTA([2]Emarg!H$1:H$65536)-2)</f>
        <v>Partants :  47</v>
      </c>
      <c r="E5" s="6" t="s">
        <v>1</v>
      </c>
      <c r="F5" s="6"/>
      <c r="G5" s="7">
        <f>IF(H8="","",[2]Renseignements!C7/(HOUR(H8)*3600+MINUTE(H8)*60+SECOND(H8))*3600)</f>
        <v>41.9016393442623</v>
      </c>
      <c r="H5" s="4"/>
    </row>
    <row r="6" spans="1:8" ht="21" thickTop="1" thickBot="1">
      <c r="A6" s="8" t="s">
        <v>2</v>
      </c>
      <c r="B6" s="9"/>
      <c r="C6" s="10" t="str">
        <f>IF([2]Renseignements!B12="",[2]Renseignements!B10,[2]Renseignements!B12)</f>
        <v>Pass' Cyclisme</v>
      </c>
      <c r="D6" s="11"/>
      <c r="E6" s="11"/>
      <c r="F6" s="11"/>
      <c r="G6" s="11"/>
      <c r="H6" s="11"/>
    </row>
    <row r="7" spans="1:8" ht="16.5" thickTop="1" thickBot="1">
      <c r="A7" s="12" t="s">
        <v>3</v>
      </c>
      <c r="B7" s="13"/>
      <c r="C7" s="14" t="s">
        <v>4</v>
      </c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</row>
    <row r="8" spans="1:8" ht="15.75" thickTop="1">
      <c r="A8" s="15">
        <f>IF(B8="","",1)</f>
        <v>1</v>
      </c>
      <c r="B8" s="16">
        <v>1</v>
      </c>
      <c r="C8" s="17" t="str">
        <f>IF(B8="","",VLOOKUP(B8,[2]Emarg!$A$7:$F$196,2,FALSE))</f>
        <v>CANTREL Emilien</v>
      </c>
      <c r="D8" s="18" t="str">
        <f>IF(B8="","",VLOOKUP(B8,[2]Emarg!$A$7:$F$196,3,FALSE))</f>
        <v>ST DENIS CYCLISME</v>
      </c>
      <c r="E8" s="19" t="str">
        <f>IF(B8="","",VLOOKUP(B8,[2]Emarg!$A$7:$G$196,7,FALSE))</f>
        <v>M</v>
      </c>
      <c r="F8" s="19" t="str">
        <f>IF(B8="","",VLOOKUP(B8,[2]Emarg!$A$7:$F$196,6,FALSE))</f>
        <v>Pass'O D2</v>
      </c>
      <c r="G8" s="20" t="str">
        <f>IF(B8="","",VLOOKUP(B8,[2]Emarg!$A$7:$F$196,4,FALSE))</f>
        <v>2401007025</v>
      </c>
      <c r="H8" s="21">
        <v>7.0601851851851846E-2</v>
      </c>
    </row>
    <row r="9" spans="1:8">
      <c r="A9" s="22">
        <f t="shared" ref="A9:A72" si="0">IF(B9="","",A8+1)</f>
        <v>2</v>
      </c>
      <c r="B9" s="23">
        <v>40</v>
      </c>
      <c r="C9" s="24" t="str">
        <f>IF(B9="","",VLOOKUP(B9,[2]Emarg!$A$7:$F$196,2,FALSE))</f>
        <v>LEBAS Frederic</v>
      </c>
      <c r="D9" s="25" t="str">
        <f>IF(B9="","",VLOOKUP(B9,[2]Emarg!$A$7:$F$196,3,FALSE))</f>
        <v>ST DENIS CYCLISME</v>
      </c>
      <c r="E9" s="26">
        <f>IF(B9="","",VLOOKUP(B9,[2]Emarg!$A$7:$G$196,7,FALSE))</f>
        <v>0</v>
      </c>
      <c r="F9" s="26" t="str">
        <f>IF(B9="","",VLOOKUP(B9,[2]Emarg!$A$7:$F$196,6,FALSE))</f>
        <v/>
      </c>
      <c r="G9" s="27" t="str">
        <f>IF(B9="","",VLOOKUP(B9,[2]Emarg!$A$7:$F$196,4,FALSE))</f>
        <v/>
      </c>
      <c r="H9" s="28" t="s">
        <v>18</v>
      </c>
    </row>
    <row r="10" spans="1:8">
      <c r="A10" s="22">
        <f t="shared" si="0"/>
        <v>3</v>
      </c>
      <c r="B10" s="23">
        <v>28</v>
      </c>
      <c r="C10" s="24" t="str">
        <f>IF(B10="","",VLOOKUP(B10,[2]Emarg!$A$7:$F$196,2,FALSE))</f>
        <v>TISSOT Sylvain</v>
      </c>
      <c r="D10" s="25" t="str">
        <f>IF(B10="","",VLOOKUP(B10,[2]Emarg!$A$7:$F$196,3,FALSE))</f>
        <v>BOURG AIN CYCLISME</v>
      </c>
      <c r="E10" s="26">
        <f>IF(B10="","",VLOOKUP(B10,[2]Emarg!$A$7:$G$196,7,FALSE))</f>
        <v>0</v>
      </c>
      <c r="F10" s="26" t="str">
        <f>IF(B10="","",VLOOKUP(B10,[2]Emarg!$A$7:$F$196,6,FALSE))</f>
        <v/>
      </c>
      <c r="G10" s="27" t="str">
        <f>IF(B10="","",VLOOKUP(B10,[2]Emarg!$A$7:$F$196,4,FALSE))</f>
        <v>2401005067</v>
      </c>
      <c r="H10" s="28"/>
    </row>
    <row r="11" spans="1:8">
      <c r="A11" s="22">
        <f t="shared" si="0"/>
        <v>4</v>
      </c>
      <c r="B11" s="23">
        <v>4</v>
      </c>
      <c r="C11" s="24" t="str">
        <f>IF(B11="","",VLOOKUP(B11,[2]Emarg!$A$7:$F$196,2,FALSE))</f>
        <v>DELEERSNYDER Arnaud</v>
      </c>
      <c r="D11" s="25" t="str">
        <f>IF(B11="","",VLOOKUP(B11,[2]Emarg!$A$7:$F$196,3,FALSE))</f>
        <v>ST DENIS CYCLISME</v>
      </c>
      <c r="E11" s="26" t="str">
        <f>IF(B11="","",VLOOKUP(B11,[2]Emarg!$A$7:$G$196,7,FALSE))</f>
        <v>M</v>
      </c>
      <c r="F11" s="26" t="str">
        <f>IF(B11="","",VLOOKUP(B11,[2]Emarg!$A$7:$F$196,6,FALSE))</f>
        <v>Pass'O D2</v>
      </c>
      <c r="G11" s="27" t="str">
        <f>IF(B11="","",VLOOKUP(B11,[2]Emarg!$A$7:$F$196,4,FALSE))</f>
        <v>2401007041</v>
      </c>
      <c r="H11" s="28"/>
    </row>
    <row r="12" spans="1:8">
      <c r="A12" s="22">
        <f t="shared" si="0"/>
        <v>5</v>
      </c>
      <c r="B12" s="23">
        <v>2</v>
      </c>
      <c r="C12" s="24" t="str">
        <f>IF(B12="","",VLOOKUP(B12,[2]Emarg!$A$7:$F$196,2,FALSE))</f>
        <v>CLERMIDY Julien</v>
      </c>
      <c r="D12" s="25" t="str">
        <f>IF(B12="","",VLOOKUP(B12,[2]Emarg!$A$7:$F$196,3,FALSE))</f>
        <v>ST DENIS CYCLISME</v>
      </c>
      <c r="E12" s="26" t="str">
        <f>IF(B12="","",VLOOKUP(B12,[2]Emarg!$A$7:$G$196,7,FALSE))</f>
        <v>M</v>
      </c>
      <c r="F12" s="26" t="str">
        <f>IF(B12="","",VLOOKUP(B12,[2]Emarg!$A$7:$F$196,6,FALSE))</f>
        <v>Pass'O D2</v>
      </c>
      <c r="G12" s="27" t="str">
        <f>IF(B12="","",VLOOKUP(B12,[2]Emarg!$A$7:$F$196,4,FALSE))</f>
        <v>2401007067</v>
      </c>
      <c r="H12" s="28" t="s">
        <v>19</v>
      </c>
    </row>
    <row r="13" spans="1:8">
      <c r="A13" s="22">
        <f t="shared" si="0"/>
        <v>6</v>
      </c>
      <c r="B13" s="23">
        <v>13</v>
      </c>
      <c r="C13" s="24" t="str">
        <f>IF(B13="","",VLOOKUP(B13,[2]Emarg!$A$7:$F$196,2,FALSE))</f>
        <v>DAGALLIER François</v>
      </c>
      <c r="D13" s="25" t="str">
        <f>IF(B13="","",VLOOKUP(B13,[2]Emarg!$A$7:$F$196,3,FALSE))</f>
        <v xml:space="preserve">E.C. ARBENT-MARCHON </v>
      </c>
      <c r="E13" s="26" t="str">
        <f>IF(B13="","",VLOOKUP(B13,[2]Emarg!$A$7:$G$196,7,FALSE))</f>
        <v>M</v>
      </c>
      <c r="F13" s="26" t="str">
        <f>IF(B13="","",VLOOKUP(B13,[2]Emarg!$A$7:$F$196,6,FALSE))</f>
        <v>Pass'mast</v>
      </c>
      <c r="G13" s="27" t="str">
        <f>IF(B13="","",VLOOKUP(B13,[2]Emarg!$A$7:$F$196,4,FALSE))</f>
        <v>2401044006</v>
      </c>
      <c r="H13" s="28" t="s">
        <v>20</v>
      </c>
    </row>
    <row r="14" spans="1:8">
      <c r="A14" s="22">
        <f t="shared" si="0"/>
        <v>7</v>
      </c>
      <c r="B14" s="23">
        <v>14</v>
      </c>
      <c r="C14" s="24" t="str">
        <f>IF(B14="","",VLOOKUP(B14,[2]Emarg!$A$7:$F$196,2,FALSE))</f>
        <v>BURCICKI Pascal</v>
      </c>
      <c r="D14" s="25" t="str">
        <f>IF(B14="","",VLOOKUP(B14,[2]Emarg!$A$7:$F$196,3,FALSE))</f>
        <v>CHARVIEU CHAVAGNEUX I.C.</v>
      </c>
      <c r="E14" s="26" t="str">
        <f>IF(B14="","",VLOOKUP(B14,[2]Emarg!$A$7:$G$196,7,FALSE))</f>
        <v>M</v>
      </c>
      <c r="F14" s="26" t="str">
        <f>IF(B14="","",VLOOKUP(B14,[2]Emarg!$A$7:$F$196,6,FALSE))</f>
        <v>Pass'O D2</v>
      </c>
      <c r="G14" s="27" t="str">
        <f>IF(B14="","",VLOOKUP(B14,[2]Emarg!$A$7:$F$196,4,FALSE))</f>
        <v>2438022275</v>
      </c>
      <c r="H14" s="28"/>
    </row>
    <row r="15" spans="1:8">
      <c r="A15" s="22">
        <f t="shared" si="0"/>
        <v>8</v>
      </c>
      <c r="B15" s="23">
        <v>21</v>
      </c>
      <c r="C15" s="24" t="str">
        <f>IF(B15="","",VLOOKUP(B15,[2]Emarg!$A$7:$F$196,2,FALSE))</f>
        <v>CHARVOLIN Lionel</v>
      </c>
      <c r="D15" s="25" t="str">
        <f>IF(B15="","",VLOOKUP(B15,[2]Emarg!$A$7:$F$196,3,FALSE))</f>
        <v>U.C. BELLEVILLOISE</v>
      </c>
      <c r="E15" s="26">
        <f>IF(B15="","",VLOOKUP(B15,[2]Emarg!$A$7:$G$196,7,FALSE))</f>
        <v>0</v>
      </c>
      <c r="F15" s="26" t="str">
        <f>IF(B15="","",VLOOKUP(B15,[2]Emarg!$A$7:$F$196,6,FALSE))</f>
        <v>Pass'Cycl</v>
      </c>
      <c r="G15" s="27" t="str">
        <f>IF(B15="","",VLOOKUP(B15,[2]Emarg!$A$7:$F$196,4,FALSE))</f>
        <v>2469027194</v>
      </c>
      <c r="H15" s="28"/>
    </row>
    <row r="16" spans="1:8">
      <c r="A16" s="22">
        <f t="shared" si="0"/>
        <v>9</v>
      </c>
      <c r="B16" s="23">
        <v>16</v>
      </c>
      <c r="C16" s="24" t="str">
        <f>IF(B16="","",VLOOKUP(B16,[2]Emarg!$A$7:$F$196,2,FALSE))</f>
        <v>PAGE André</v>
      </c>
      <c r="D16" s="25" t="str">
        <f>IF(B16="","",VLOOKUP(B16,[2]Emarg!$A$7:$F$196,3,FALSE))</f>
        <v>CHARVIEU CHAVAGNEUX I.C.</v>
      </c>
      <c r="E16" s="26" t="str">
        <f>IF(B16="","",VLOOKUP(B16,[2]Emarg!$A$7:$G$196,7,FALSE))</f>
        <v>M</v>
      </c>
      <c r="F16" s="26" t="str">
        <f>IF(B16="","",VLOOKUP(B16,[2]Emarg!$A$7:$F$196,6,FALSE))</f>
        <v>Pass'O D2</v>
      </c>
      <c r="G16" s="27" t="str">
        <f>IF(B16="","",VLOOKUP(B16,[2]Emarg!$A$7:$F$196,4,FALSE))</f>
        <v>2438022234</v>
      </c>
      <c r="H16" s="28" t="s">
        <v>21</v>
      </c>
    </row>
    <row r="17" spans="1:8">
      <c r="A17" s="22">
        <f t="shared" si="0"/>
        <v>10</v>
      </c>
      <c r="B17" s="23">
        <v>3</v>
      </c>
      <c r="C17" s="24" t="str">
        <f>IF(B17="","",VLOOKUP(B17,[2]Emarg!$A$7:$F$196,2,FALSE))</f>
        <v>CLERMIDY Marc</v>
      </c>
      <c r="D17" s="25" t="str">
        <f>IF(B17="","",VLOOKUP(B17,[2]Emarg!$A$7:$F$196,3,FALSE))</f>
        <v>ST DENIS CYCLISME</v>
      </c>
      <c r="E17" s="26" t="str">
        <f>IF(B17="","",VLOOKUP(B17,[2]Emarg!$A$7:$G$196,7,FALSE))</f>
        <v>M</v>
      </c>
      <c r="F17" s="26" t="str">
        <f>IF(B17="","",VLOOKUP(B17,[2]Emarg!$A$7:$F$196,6,FALSE))</f>
        <v>Pass'O D2</v>
      </c>
      <c r="G17" s="27" t="str">
        <f>IF(B17="","",VLOOKUP(B17,[2]Emarg!$A$7:$F$196,4,FALSE))</f>
        <v>2401007058</v>
      </c>
      <c r="H17" s="29"/>
    </row>
    <row r="18" spans="1:8">
      <c r="A18" s="22">
        <f t="shared" si="0"/>
        <v>11</v>
      </c>
      <c r="B18" s="23">
        <v>7</v>
      </c>
      <c r="C18" s="24" t="str">
        <f>IF(B18="","",VLOOKUP(B18,[2]Emarg!$A$7:$F$196,2,FALSE))</f>
        <v>LACROIX Cédric</v>
      </c>
      <c r="D18" s="25" t="str">
        <f>IF(B18="","",VLOOKUP(B18,[2]Emarg!$A$7:$F$196,3,FALSE))</f>
        <v>ST DENIS CYCLISME</v>
      </c>
      <c r="E18" s="26" t="str">
        <f>IF(B18="","",VLOOKUP(B18,[2]Emarg!$A$7:$G$196,7,FALSE))</f>
        <v>M</v>
      </c>
      <c r="F18" s="26" t="str">
        <f>IF(B18="","",VLOOKUP(B18,[2]Emarg!$A$7:$F$196,6,FALSE))</f>
        <v>Pass'D2</v>
      </c>
      <c r="G18" s="27" t="str">
        <f>IF(B18="","",VLOOKUP(B18,[2]Emarg!$A$7:$F$196,4,FALSE))</f>
        <v>2401007048</v>
      </c>
      <c r="H18" s="29"/>
    </row>
    <row r="19" spans="1:8">
      <c r="A19" s="22">
        <f t="shared" si="0"/>
        <v>12</v>
      </c>
      <c r="B19" s="23">
        <v>18</v>
      </c>
      <c r="C19" s="24" t="str">
        <f>IF(B19="","",VLOOKUP(B19,[2]Emarg!$A$7:$F$196,2,FALSE))</f>
        <v>JOLY Laurent</v>
      </c>
      <c r="D19" s="25" t="str">
        <f>IF(B19="","",VLOOKUP(B19,[2]Emarg!$A$7:$F$196,3,FALSE))</f>
        <v>TEAM LYON 7</v>
      </c>
      <c r="E19" s="26" t="str">
        <f>IF(B19="","",VLOOKUP(B19,[2]Emarg!$A$7:$G$196,7,FALSE))</f>
        <v>M</v>
      </c>
      <c r="F19" s="26" t="str">
        <f>IF(B19="","",VLOOKUP(B19,[2]Emarg!$A$7:$F$196,6,FALSE))</f>
        <v>Pass'O D2</v>
      </c>
      <c r="G19" s="27" t="str">
        <f>IF(B19="","",VLOOKUP(B19,[2]Emarg!$A$7:$F$196,4,FALSE))</f>
        <v>2469012024</v>
      </c>
      <c r="H19" s="29"/>
    </row>
    <row r="20" spans="1:8">
      <c r="A20" s="22">
        <f t="shared" si="0"/>
        <v>13</v>
      </c>
      <c r="B20" s="23">
        <v>43</v>
      </c>
      <c r="C20" s="24" t="str">
        <f>IF(B20="","",VLOOKUP(B20,[2]Emarg!$A$7:$F$196,2,FALSE))</f>
        <v>CHOPLIN Laurent</v>
      </c>
      <c r="D20" s="25" t="str">
        <f>IF(B20="","",VLOOKUP(B20,[2]Emarg!$A$7:$F$196,3,FALSE))</f>
        <v>V.C. CALADOIS</v>
      </c>
      <c r="E20" s="26">
        <f>IF(B20="","",VLOOKUP(B20,[2]Emarg!$A$7:$G$196,7,FALSE))</f>
        <v>0</v>
      </c>
      <c r="F20" s="26" t="str">
        <f>IF(B20="","",VLOOKUP(B20,[2]Emarg!$A$7:$F$196,6,FALSE))</f>
        <v/>
      </c>
      <c r="G20" s="27" t="str">
        <f>IF(B20="","",VLOOKUP(B20,[2]Emarg!$A$7:$F$196,4,FALSE))</f>
        <v>2469034045</v>
      </c>
      <c r="H20" s="29"/>
    </row>
    <row r="21" spans="1:8">
      <c r="A21" s="22">
        <f t="shared" si="0"/>
        <v>14</v>
      </c>
      <c r="B21" s="23">
        <v>41</v>
      </c>
      <c r="C21" s="24" t="str">
        <f>IF(B21="","",VLOOKUP(B21,[2]Emarg!$A$7:$F$196,2,FALSE))</f>
        <v>VANDAMME Christian</v>
      </c>
      <c r="D21" s="25" t="str">
        <f>IF(B21="","",VLOOKUP(B21,[2]Emarg!$A$7:$F$196,3,FALSE))</f>
        <v>ST DENIS CYCLISME</v>
      </c>
      <c r="E21" s="26">
        <f>IF(B21="","",VLOOKUP(B21,[2]Emarg!$A$7:$G$196,7,FALSE))</f>
        <v>0</v>
      </c>
      <c r="F21" s="26" t="str">
        <f>IF(B21="","",VLOOKUP(B21,[2]Emarg!$A$7:$F$196,6,FALSE))</f>
        <v/>
      </c>
      <c r="G21" s="27" t="str">
        <f>IF(B21="","",VLOOKUP(B21,[2]Emarg!$A$7:$F$196,4,FALSE))</f>
        <v/>
      </c>
      <c r="H21" s="29"/>
    </row>
    <row r="22" spans="1:8">
      <c r="A22" s="22">
        <f t="shared" si="0"/>
        <v>15</v>
      </c>
      <c r="B22" s="23">
        <v>46</v>
      </c>
      <c r="C22" s="24" t="str">
        <f>IF(B22="","",VLOOKUP(B22,[2]Emarg!$A$7:$F$196,2,FALSE))</f>
        <v>LITZELMANN Franck</v>
      </c>
      <c r="D22" s="25" t="str">
        <f>IF(B22="","",VLOOKUP(B22,[2]Emarg!$A$7:$F$196,3,FALSE))</f>
        <v>VELO CLUB ORNANS</v>
      </c>
      <c r="E22" s="26">
        <f>IF(B22="","",VLOOKUP(B22,[2]Emarg!$A$7:$G$196,7,FALSE))</f>
        <v>0</v>
      </c>
      <c r="F22" s="26" t="str">
        <f>IF(B22="","",VLOOKUP(B22,[2]Emarg!$A$7:$F$196,6,FALSE))</f>
        <v/>
      </c>
      <c r="G22" s="27" t="str">
        <f>IF(B22="","",VLOOKUP(B22,[2]Emarg!$A$7:$F$196,4,FALSE))</f>
        <v>1125015262</v>
      </c>
      <c r="H22" s="29"/>
    </row>
    <row r="23" spans="1:8">
      <c r="A23" s="22">
        <f t="shared" si="0"/>
        <v>16</v>
      </c>
      <c r="B23" s="23">
        <v>33</v>
      </c>
      <c r="C23" s="24" t="str">
        <f>IF(B23="","",VLOOKUP(B23,[2]Emarg!$A$7:$F$196,2,FALSE))</f>
        <v>BERSET Sebastien</v>
      </c>
      <c r="D23" s="25" t="str">
        <f>IF(B23="","",VLOOKUP(B23,[2]Emarg!$A$7:$F$196,3,FALSE))</f>
        <v>V.C. CORBAS</v>
      </c>
      <c r="E23" s="26">
        <f>IF(B23="","",VLOOKUP(B23,[2]Emarg!$A$7:$G$196,7,FALSE))</f>
        <v>0</v>
      </c>
      <c r="F23" s="26" t="str">
        <f>IF(B23="","",VLOOKUP(B23,[2]Emarg!$A$7:$F$196,6,FALSE))</f>
        <v/>
      </c>
      <c r="G23" s="27" t="str">
        <f>IF(B23="","",VLOOKUP(B23,[2]Emarg!$A$7:$F$196,4,FALSE))</f>
        <v>2469006052</v>
      </c>
      <c r="H23" s="29"/>
    </row>
    <row r="24" spans="1:8">
      <c r="A24" s="22">
        <f t="shared" si="0"/>
        <v>17</v>
      </c>
      <c r="B24" s="23">
        <v>31</v>
      </c>
      <c r="C24" s="24" t="str">
        <f>IF(B24="","",VLOOKUP(B24,[2]Emarg!$A$7:$F$196,2,FALSE))</f>
        <v>MOPPE Benjamin</v>
      </c>
      <c r="D24" s="25" t="str">
        <f>IF(B24="","",VLOOKUP(B24,[2]Emarg!$A$7:$F$196,3,FALSE))</f>
        <v>ECO VILLEURBANNAIS</v>
      </c>
      <c r="E24" s="26">
        <f>IF(B24="","",VLOOKUP(B24,[2]Emarg!$A$7:$G$196,7,FALSE))</f>
        <v>0</v>
      </c>
      <c r="F24" s="26" t="str">
        <f>IF(B24="","",VLOOKUP(B24,[2]Emarg!$A$7:$F$196,6,FALSE))</f>
        <v/>
      </c>
      <c r="G24" s="27" t="str">
        <f>IF(B24="","",VLOOKUP(B24,[2]Emarg!$A$7:$F$196,4,FALSE))</f>
        <v/>
      </c>
      <c r="H24" s="29"/>
    </row>
    <row r="25" spans="1:8">
      <c r="A25" s="22">
        <f t="shared" si="0"/>
        <v>18</v>
      </c>
      <c r="B25" s="23">
        <v>12</v>
      </c>
      <c r="C25" s="24" t="str">
        <f>IF(B25="","",VLOOKUP(B25,[2]Emarg!$A$7:$F$196,2,FALSE))</f>
        <v>RETHORE Julien</v>
      </c>
      <c r="D25" s="25" t="str">
        <f>IF(B25="","",VLOOKUP(B25,[2]Emarg!$A$7:$F$196,3,FALSE))</f>
        <v>U.S. OYONNAX</v>
      </c>
      <c r="E25" s="26" t="str">
        <f>IF(B25="","",VLOOKUP(B25,[2]Emarg!$A$7:$G$196,7,FALSE))</f>
        <v>M</v>
      </c>
      <c r="F25" s="26" t="str">
        <f>IF(B25="","",VLOOKUP(B25,[2]Emarg!$A$7:$F$196,6,FALSE))</f>
        <v>Pass'O D1</v>
      </c>
      <c r="G25" s="27" t="str">
        <f>IF(B25="","",VLOOKUP(B25,[2]Emarg!$A$7:$F$196,4,FALSE))</f>
        <v>2401031074</v>
      </c>
      <c r="H25" s="28" t="s">
        <v>22</v>
      </c>
    </row>
    <row r="26" spans="1:8">
      <c r="A26" s="22">
        <f t="shared" si="0"/>
        <v>19</v>
      </c>
      <c r="B26" s="23">
        <v>11</v>
      </c>
      <c r="C26" s="24" t="str">
        <f>IF(B26="","",VLOOKUP(B26,[2]Emarg!$A$7:$F$196,2,FALSE))</f>
        <v>DOLEATTO Sebastien</v>
      </c>
      <c r="D26" s="25" t="str">
        <f>IF(B26="","",VLOOKUP(B26,[2]Emarg!$A$7:$F$196,3,FALSE))</f>
        <v>U.S. OYONNAX</v>
      </c>
      <c r="E26" s="26" t="str">
        <f>IF(B26="","",VLOOKUP(B26,[2]Emarg!$A$7:$G$196,7,FALSE))</f>
        <v>M</v>
      </c>
      <c r="F26" s="26" t="str">
        <f>IF(B26="","",VLOOKUP(B26,[2]Emarg!$A$7:$F$196,6,FALSE))</f>
        <v>Pass'O D2</v>
      </c>
      <c r="G26" s="27" t="str">
        <f>IF(B26="","",VLOOKUP(B26,[2]Emarg!$A$7:$F$196,4,FALSE))</f>
        <v>2401031073</v>
      </c>
      <c r="H26" s="29"/>
    </row>
    <row r="27" spans="1:8">
      <c r="A27" s="22">
        <f t="shared" si="0"/>
        <v>20</v>
      </c>
      <c r="B27" s="23">
        <v>44</v>
      </c>
      <c r="C27" s="24" t="str">
        <f>IF(B27="","",VLOOKUP(B27,[2]Emarg!$A$7:$F$196,2,FALSE))</f>
        <v>CHARDON Baptiste</v>
      </c>
      <c r="D27" s="25" t="str">
        <f>IF(B27="","",VLOOKUP(B27,[2]Emarg!$A$7:$F$196,3,FALSE))</f>
        <v xml:space="preserve">E.C. ARBENT-MARCHON </v>
      </c>
      <c r="E27" s="26">
        <f>IF(B27="","",VLOOKUP(B27,[2]Emarg!$A$7:$G$196,7,FALSE))</f>
        <v>0</v>
      </c>
      <c r="F27" s="26" t="str">
        <f>IF(B27="","",VLOOKUP(B27,[2]Emarg!$A$7:$F$196,6,FALSE))</f>
        <v/>
      </c>
      <c r="G27" s="27" t="str">
        <f>IF(B27="","",VLOOKUP(B27,[2]Emarg!$A$7:$F$196,4,FALSE))</f>
        <v>2401044008</v>
      </c>
      <c r="H27" s="28" t="s">
        <v>23</v>
      </c>
    </row>
    <row r="28" spans="1:8">
      <c r="A28" s="22">
        <f t="shared" si="0"/>
        <v>21</v>
      </c>
      <c r="B28" s="23">
        <v>47</v>
      </c>
      <c r="C28" s="24" t="str">
        <f>IF(B28="","",VLOOKUP(B28,[2]Emarg!$A$7:$F$196,2,FALSE))</f>
        <v>PAUGET Julien</v>
      </c>
      <c r="D28" s="25" t="str">
        <f>IF(B28="","",VLOOKUP(B28,[2]Emarg!$A$7:$F$196,3,FALSE))</f>
        <v>ST DENIS CYCLISME</v>
      </c>
      <c r="E28" s="26">
        <f>IF(B28="","",VLOOKUP(B28,[2]Emarg!$A$7:$G$196,7,FALSE))</f>
        <v>0</v>
      </c>
      <c r="F28" s="26" t="str">
        <f>IF(B28="","",VLOOKUP(B28,[2]Emarg!$A$7:$F$196,6,FALSE))</f>
        <v/>
      </c>
      <c r="G28" s="27" t="str">
        <f>IF(B28="","",VLOOKUP(B28,[2]Emarg!$A$7:$F$196,4,FALSE))</f>
        <v/>
      </c>
      <c r="H28" s="29"/>
    </row>
    <row r="29" spans="1:8">
      <c r="A29" s="22">
        <f t="shared" si="0"/>
        <v>22</v>
      </c>
      <c r="B29" s="23">
        <v>22</v>
      </c>
      <c r="C29" s="24" t="str">
        <f>IF(B29="","",VLOOKUP(B29,[2]Emarg!$A$7:$F$196,2,FALSE))</f>
        <v>MORNET Sebastien</v>
      </c>
      <c r="D29" s="25" t="str">
        <f>IF(B29="","",VLOOKUP(B29,[2]Emarg!$A$7:$F$196,3,FALSE))</f>
        <v>BOURG AIN CYCLISME</v>
      </c>
      <c r="E29" s="26">
        <f>IF(B29="","",VLOOKUP(B29,[2]Emarg!$A$7:$G$196,7,FALSE))</f>
        <v>0</v>
      </c>
      <c r="F29" s="26" t="str">
        <f>IF(B29="","",VLOOKUP(B29,[2]Emarg!$A$7:$F$196,6,FALSE))</f>
        <v/>
      </c>
      <c r="G29" s="27" t="str">
        <f>IF(B29="","",VLOOKUP(B29,[2]Emarg!$A$7:$F$196,4,FALSE))</f>
        <v/>
      </c>
      <c r="H29" s="28" t="s">
        <v>24</v>
      </c>
    </row>
    <row r="30" spans="1:8">
      <c r="A30" s="22">
        <f t="shared" si="0"/>
        <v>23</v>
      </c>
      <c r="B30" s="23">
        <v>45</v>
      </c>
      <c r="C30" s="24" t="str">
        <f>IF(B30="","",VLOOKUP(B30,[2]Emarg!$A$7:$F$196,2,FALSE))</f>
        <v>PLOT Benjamin</v>
      </c>
      <c r="D30" s="25" t="str">
        <f>IF(B30="","",VLOOKUP(B30,[2]Emarg!$A$7:$F$196,3,FALSE))</f>
        <v>BOURG AIN CYCLISME</v>
      </c>
      <c r="E30" s="26">
        <f>IF(B30="","",VLOOKUP(B30,[2]Emarg!$A$7:$G$196,7,FALSE))</f>
        <v>0</v>
      </c>
      <c r="F30" s="26" t="str">
        <f>IF(B30="","",VLOOKUP(B30,[2]Emarg!$A$7:$F$196,6,FALSE))</f>
        <v/>
      </c>
      <c r="G30" s="27" t="str">
        <f>IF(B30="","",VLOOKUP(B30,[2]Emarg!$A$7:$F$196,4,FALSE))</f>
        <v>2401005096</v>
      </c>
      <c r="H30" s="28" t="s">
        <v>25</v>
      </c>
    </row>
    <row r="31" spans="1:8">
      <c r="A31" s="22">
        <f t="shared" si="0"/>
        <v>24</v>
      </c>
      <c r="B31" s="23">
        <v>10</v>
      </c>
      <c r="C31" s="24" t="str">
        <f>IF(B31="","",VLOOKUP(B31,[2]Emarg!$A$7:$F$196,2,FALSE))</f>
        <v>GAILLET Jean françois</v>
      </c>
      <c r="D31" s="25" t="str">
        <f>IF(B31="","",VLOOKUP(B31,[2]Emarg!$A$7:$F$196,3,FALSE))</f>
        <v>U.C. GESSIENNE</v>
      </c>
      <c r="E31" s="26" t="str">
        <f>IF(B31="","",VLOOKUP(B31,[2]Emarg!$A$7:$G$196,7,FALSE))</f>
        <v>M</v>
      </c>
      <c r="F31" s="26" t="str">
        <f>IF(B31="","",VLOOKUP(B31,[2]Emarg!$A$7:$F$196,6,FALSE))</f>
        <v>Pass'O D2</v>
      </c>
      <c r="G31" s="27" t="str">
        <f>IF(B31="","",VLOOKUP(B31,[2]Emarg!$A$7:$F$196,4,FALSE))</f>
        <v>2401062146</v>
      </c>
      <c r="H31" s="29"/>
    </row>
    <row r="32" spans="1:8">
      <c r="A32" s="22">
        <f t="shared" si="0"/>
        <v>25</v>
      </c>
      <c r="B32" s="23">
        <v>34</v>
      </c>
      <c r="C32" s="24" t="str">
        <f>IF(B32="","",VLOOKUP(B32,[2]Emarg!$A$7:$F$196,2,FALSE))</f>
        <v>LECHNER Frederic</v>
      </c>
      <c r="D32" s="25" t="str">
        <f>IF(B32="","",VLOOKUP(B32,[2]Emarg!$A$7:$F$196,3,FALSE))</f>
        <v>ST QUENTIN FALLAVIER</v>
      </c>
      <c r="E32" s="26">
        <f>IF(B32="","",VLOOKUP(B32,[2]Emarg!$A$7:$G$196,7,FALSE))</f>
        <v>0</v>
      </c>
      <c r="F32" s="26" t="str">
        <f>IF(B32="","",VLOOKUP(B32,[2]Emarg!$A$7:$F$196,6,FALSE))</f>
        <v/>
      </c>
      <c r="G32" s="27" t="str">
        <f>IF(B32="","",VLOOKUP(B32,[2]Emarg!$A$7:$F$196,4,FALSE))</f>
        <v>2438097175</v>
      </c>
      <c r="H32" s="29"/>
    </row>
    <row r="33" spans="1:8">
      <c r="A33" s="22">
        <f t="shared" si="0"/>
        <v>26</v>
      </c>
      <c r="B33" s="23">
        <v>20</v>
      </c>
      <c r="C33" s="24" t="str">
        <f>IF(B33="","",VLOOKUP(B33,[2]Emarg!$A$7:$F$196,2,FALSE))</f>
        <v>PICCINALI Bruno</v>
      </c>
      <c r="D33" s="25" t="str">
        <f>IF(B33="","",VLOOKUP(B33,[2]Emarg!$A$7:$F$196,3,FALSE))</f>
        <v xml:space="preserve">E.C. ARBENT-MARCHON </v>
      </c>
      <c r="E33" s="26">
        <f>IF(B33="","",VLOOKUP(B33,[2]Emarg!$A$7:$G$196,7,FALSE))</f>
        <v>0</v>
      </c>
      <c r="F33" s="26" t="str">
        <f>IF(B33="","",VLOOKUP(B33,[2]Emarg!$A$7:$F$196,6,FALSE))</f>
        <v/>
      </c>
      <c r="G33" s="27" t="str">
        <f>IF(B33="","",VLOOKUP(B33,[2]Emarg!$A$7:$F$196,4,FALSE))</f>
        <v/>
      </c>
      <c r="H33" s="29"/>
    </row>
    <row r="34" spans="1:8">
      <c r="A34" s="22">
        <f t="shared" si="0"/>
        <v>27</v>
      </c>
      <c r="B34" s="23">
        <v>35</v>
      </c>
      <c r="C34" s="24" t="str">
        <f>IF(B34="","",VLOOKUP(B34,[2]Emarg!$A$7:$F$196,2,FALSE))</f>
        <v>POUPET Jean christophe</v>
      </c>
      <c r="D34" s="25" t="str">
        <f>IF(B34="","",VLOOKUP(B34,[2]Emarg!$A$7:$F$196,3,FALSE))</f>
        <v>E.C. SALAISE P ROUSSILLON</v>
      </c>
      <c r="E34" s="26">
        <f>IF(B34="","",VLOOKUP(B34,[2]Emarg!$A$7:$G$196,7,FALSE))</f>
        <v>0</v>
      </c>
      <c r="F34" s="26" t="str">
        <f>IF(B34="","",VLOOKUP(B34,[2]Emarg!$A$7:$F$196,6,FALSE))</f>
        <v/>
      </c>
      <c r="G34" s="27" t="str">
        <f>IF(B34="","",VLOOKUP(B34,[2]Emarg!$A$7:$F$196,4,FALSE))</f>
        <v>2438085009</v>
      </c>
      <c r="H34" s="29"/>
    </row>
    <row r="35" spans="1:8">
      <c r="A35" s="22">
        <f t="shared" si="0"/>
        <v>28</v>
      </c>
      <c r="B35" s="23">
        <v>15</v>
      </c>
      <c r="C35" s="24" t="str">
        <f>IF(B35="","",VLOOKUP(B35,[2]Emarg!$A$7:$F$196,2,FALSE))</f>
        <v>MONTOURCY Thomas</v>
      </c>
      <c r="D35" s="25" t="str">
        <f>IF(B35="","",VLOOKUP(B35,[2]Emarg!$A$7:$F$196,3,FALSE))</f>
        <v>CHARVIEU CHAVAGNEUX I.C.</v>
      </c>
      <c r="E35" s="26" t="str">
        <f>IF(B35="","",VLOOKUP(B35,[2]Emarg!$A$7:$G$196,7,FALSE))</f>
        <v>M</v>
      </c>
      <c r="F35" s="26" t="str">
        <f>IF(B35="","",VLOOKUP(B35,[2]Emarg!$A$7:$F$196,6,FALSE))</f>
        <v>Pass'O D2</v>
      </c>
      <c r="G35" s="27" t="str">
        <f>IF(B35="","",VLOOKUP(B35,[2]Emarg!$A$7:$F$196,4,FALSE))</f>
        <v>2438022265</v>
      </c>
      <c r="H35" s="29"/>
    </row>
    <row r="36" spans="1:8">
      <c r="A36" s="22">
        <f t="shared" si="0"/>
        <v>29</v>
      </c>
      <c r="B36" s="23">
        <v>8</v>
      </c>
      <c r="C36" s="24" t="str">
        <f>IF(B36="","",VLOOKUP(B36,[2]Emarg!$A$7:$F$196,2,FALSE))</f>
        <v>VIOLON Emilien</v>
      </c>
      <c r="D36" s="25" t="str">
        <f>IF(B36="","",VLOOKUP(B36,[2]Emarg!$A$7:$F$196,3,FALSE))</f>
        <v>ST DENIS CYCLISME</v>
      </c>
      <c r="E36" s="26" t="str">
        <f>IF(B36="","",VLOOKUP(B36,[2]Emarg!$A$7:$G$196,7,FALSE))</f>
        <v>M</v>
      </c>
      <c r="F36" s="26" t="str">
        <f>IF(B36="","",VLOOKUP(B36,[2]Emarg!$A$7:$F$196,6,FALSE))</f>
        <v>Pass'O D2</v>
      </c>
      <c r="G36" s="27" t="str">
        <f>IF(B36="","",VLOOKUP(B36,[2]Emarg!$A$7:$F$196,4,FALSE))</f>
        <v>2401007044</v>
      </c>
      <c r="H36" s="29"/>
    </row>
    <row r="37" spans="1:8">
      <c r="A37" s="22">
        <f t="shared" si="0"/>
        <v>30</v>
      </c>
      <c r="B37" s="23">
        <v>24</v>
      </c>
      <c r="C37" s="24" t="str">
        <f>IF(B37="","",VLOOKUP(B37,[2]Emarg!$A$7:$F$196,2,FALSE))</f>
        <v>BAECHLLER Damien</v>
      </c>
      <c r="D37" s="25" t="str">
        <f>IF(B37="","",VLOOKUP(B37,[2]Emarg!$A$7:$F$196,3,FALSE))</f>
        <v>ST DENIS CYCLISME</v>
      </c>
      <c r="E37" s="26">
        <f>IF(B37="","",VLOOKUP(B37,[2]Emarg!$A$7:$G$196,7,FALSE))</f>
        <v>0</v>
      </c>
      <c r="F37" s="26" t="str">
        <f>IF(B37="","",VLOOKUP(B37,[2]Emarg!$A$7:$F$196,6,FALSE))</f>
        <v/>
      </c>
      <c r="G37" s="27" t="str">
        <f>IF(B37="","",VLOOKUP(B37,[2]Emarg!$A$7:$F$196,4,FALSE))</f>
        <v/>
      </c>
      <c r="H37" s="29"/>
    </row>
    <row r="38" spans="1:8">
      <c r="A38" s="22">
        <f t="shared" si="0"/>
        <v>31</v>
      </c>
      <c r="B38" s="23">
        <v>23</v>
      </c>
      <c r="C38" s="24" t="str">
        <f>IF(B38="","",VLOOKUP(B38,[2]Emarg!$A$7:$F$196,2,FALSE))</f>
        <v>MONTET Florent</v>
      </c>
      <c r="D38" s="25" t="str">
        <f>IF(B38="","",VLOOKUP(B38,[2]Emarg!$A$7:$F$196,3,FALSE))</f>
        <v>ST DENIS CYCLISME</v>
      </c>
      <c r="E38" s="26">
        <f>IF(B38="","",VLOOKUP(B38,[2]Emarg!$A$7:$G$196,7,FALSE))</f>
        <v>0</v>
      </c>
      <c r="F38" s="26" t="str">
        <f>IF(B38="","",VLOOKUP(B38,[2]Emarg!$A$7:$F$196,6,FALSE))</f>
        <v/>
      </c>
      <c r="G38" s="27" t="str">
        <f>IF(B38="","",VLOOKUP(B38,[2]Emarg!$A$7:$F$196,4,FALSE))</f>
        <v/>
      </c>
      <c r="H38" s="29"/>
    </row>
    <row r="39" spans="1:8">
      <c r="A39" s="22">
        <f t="shared" si="0"/>
        <v>32</v>
      </c>
      <c r="B39" s="23">
        <v>39</v>
      </c>
      <c r="C39" s="24" t="str">
        <f>IF(B39="","",VLOOKUP(B39,[2]Emarg!$A$7:$F$196,2,FALSE))</f>
        <v>ANDRE Christophe</v>
      </c>
      <c r="D39" s="25" t="str">
        <f>IF(B39="","",VLOOKUP(B39,[2]Emarg!$A$7:$F$196,3,FALSE))</f>
        <v>VS RONANAIS PEAGOIS</v>
      </c>
      <c r="E39" s="26">
        <f>IF(B39="","",VLOOKUP(B39,[2]Emarg!$A$7:$G$196,7,FALSE))</f>
        <v>0</v>
      </c>
      <c r="F39" s="26" t="str">
        <f>IF(B39="","",VLOOKUP(B39,[2]Emarg!$A$7:$F$196,6,FALSE))</f>
        <v/>
      </c>
      <c r="G39" s="27" t="str">
        <f>IF(B39="","",VLOOKUP(B39,[2]Emarg!$A$7:$F$196,4,FALSE))</f>
        <v>2426223184</v>
      </c>
      <c r="H39" s="29"/>
    </row>
    <row r="40" spans="1:8">
      <c r="A40" s="22">
        <f t="shared" si="0"/>
        <v>33</v>
      </c>
      <c r="B40" s="23">
        <v>25</v>
      </c>
      <c r="C40" s="24" t="str">
        <f>IF(B40="","",VLOOKUP(B40,[2]Emarg!$A$7:$F$196,2,FALSE))</f>
        <v>PATRU Patrick</v>
      </c>
      <c r="D40" s="25" t="str">
        <f>IF(B40="","",VLOOKUP(B40,[2]Emarg!$A$7:$F$196,3,FALSE))</f>
        <v>CYCLO CLUB REPLONGES</v>
      </c>
      <c r="E40" s="26">
        <f>IF(B40="","",VLOOKUP(B40,[2]Emarg!$A$7:$G$196,7,FALSE))</f>
        <v>0</v>
      </c>
      <c r="F40" s="26" t="str">
        <f>IF(B40="","",VLOOKUP(B40,[2]Emarg!$A$7:$F$196,6,FALSE))</f>
        <v/>
      </c>
      <c r="G40" s="27" t="str">
        <f>IF(B40="","",VLOOKUP(B40,[2]Emarg!$A$7:$F$196,4,FALSE))</f>
        <v/>
      </c>
      <c r="H40" s="29"/>
    </row>
    <row r="41" spans="1:8">
      <c r="A41" s="22">
        <f t="shared" si="0"/>
        <v>34</v>
      </c>
      <c r="B41" s="23">
        <v>27</v>
      </c>
      <c r="C41" s="24" t="str">
        <f>IF(B41="","",VLOOKUP(B41,[2]Emarg!$A$7:$F$196,2,FALSE))</f>
        <v>GENETET Thomas</v>
      </c>
      <c r="D41" s="25" t="str">
        <f>IF(B41="","",VLOOKUP(B41,[2]Emarg!$A$7:$F$196,3,FALSE))</f>
        <v>BOURG AIN CYCLISME</v>
      </c>
      <c r="E41" s="26">
        <f>IF(B41="","",VLOOKUP(B41,[2]Emarg!$A$7:$G$196,7,FALSE))</f>
        <v>0</v>
      </c>
      <c r="F41" s="26" t="str">
        <f>IF(B41="","",VLOOKUP(B41,[2]Emarg!$A$7:$F$196,6,FALSE))</f>
        <v/>
      </c>
      <c r="G41" s="27" t="str">
        <f>IF(B41="","",VLOOKUP(B41,[2]Emarg!$A$7:$F$196,4,FALSE))</f>
        <v/>
      </c>
      <c r="H41" s="29"/>
    </row>
    <row r="42" spans="1:8">
      <c r="A42" s="22">
        <f t="shared" si="0"/>
        <v>35</v>
      </c>
      <c r="B42" s="23">
        <v>30</v>
      </c>
      <c r="C42" s="24" t="str">
        <f>IF(B42="","",VLOOKUP(B42,[2]Emarg!$A$7:$F$196,2,FALSE))</f>
        <v>DANESI Julien</v>
      </c>
      <c r="D42" s="25" t="str">
        <f>IF(B42="","",VLOOKUP(B42,[2]Emarg!$A$7:$F$196,3,FALSE))</f>
        <v>V.C. CALADOIS</v>
      </c>
      <c r="E42" s="26">
        <f>IF(B42="","",VLOOKUP(B42,[2]Emarg!$A$7:$G$196,7,FALSE))</f>
        <v>0</v>
      </c>
      <c r="F42" s="26" t="str">
        <f>IF(B42="","",VLOOKUP(B42,[2]Emarg!$A$7:$F$196,6,FALSE))</f>
        <v/>
      </c>
      <c r="G42" s="27" t="str">
        <f>IF(B42="","",VLOOKUP(B42,[2]Emarg!$A$7:$F$196,4,FALSE))</f>
        <v>2469034055</v>
      </c>
      <c r="H42" s="29"/>
    </row>
    <row r="43" spans="1:8">
      <c r="A43" s="22">
        <f t="shared" si="0"/>
        <v>36</v>
      </c>
      <c r="B43" s="23">
        <v>29</v>
      </c>
      <c r="C43" s="24" t="str">
        <f>IF(B43="","",VLOOKUP(B43,[2]Emarg!$A$7:$F$196,2,FALSE))</f>
        <v>BARLE Rudy</v>
      </c>
      <c r="D43" s="25" t="str">
        <f>IF(B43="","",VLOOKUP(B43,[2]Emarg!$A$7:$F$196,3,FALSE))</f>
        <v>V.C. CALADOIS</v>
      </c>
      <c r="E43" s="26">
        <f>IF(B43="","",VLOOKUP(B43,[2]Emarg!$A$7:$G$196,7,FALSE))</f>
        <v>0</v>
      </c>
      <c r="F43" s="26" t="str">
        <f>IF(B43="","",VLOOKUP(B43,[2]Emarg!$A$7:$F$196,6,FALSE))</f>
        <v/>
      </c>
      <c r="G43" s="27" t="str">
        <f>IF(B43="","",VLOOKUP(B43,[2]Emarg!$A$7:$F$196,4,FALSE))</f>
        <v>2469034058</v>
      </c>
      <c r="H43" s="29"/>
    </row>
    <row r="44" spans="1:8">
      <c r="A44" s="22">
        <f t="shared" si="0"/>
        <v>37</v>
      </c>
      <c r="B44" s="23">
        <v>19</v>
      </c>
      <c r="C44" s="24" t="str">
        <f>IF(B44="","",VLOOKUP(B44,[2]Emarg!$A$7:$F$196,2,FALSE))</f>
        <v>MOUROT Alexandre</v>
      </c>
      <c r="D44" s="25" t="str">
        <f>IF(B44="","",VLOOKUP(B44,[2]Emarg!$A$7:$F$196,3,FALSE))</f>
        <v>BOURG AIN CYCLISME</v>
      </c>
      <c r="E44" s="26">
        <f>IF(B44="","",VLOOKUP(B44,[2]Emarg!$A$7:$G$196,7,FALSE))</f>
        <v>0</v>
      </c>
      <c r="F44" s="26" t="str">
        <f>IF(B44="","",VLOOKUP(B44,[2]Emarg!$A$7:$F$196,6,FALSE))</f>
        <v>Pass'Cycl</v>
      </c>
      <c r="G44" s="27" t="str">
        <f>IF(B44="","",VLOOKUP(B44,[2]Emarg!$A$7:$F$196,4,FALSE))</f>
        <v>2401005261</v>
      </c>
      <c r="H44" s="28" t="s">
        <v>26</v>
      </c>
    </row>
    <row r="45" spans="1:8">
      <c r="A45" s="22">
        <f t="shared" si="0"/>
        <v>38</v>
      </c>
      <c r="B45" s="23">
        <v>38</v>
      </c>
      <c r="C45" s="24" t="str">
        <f>IF(B45="","",VLOOKUP(B45,[2]Emarg!$A$7:$F$196,2,FALSE))</f>
        <v>GAILLOT Anthony</v>
      </c>
      <c r="D45" s="25" t="str">
        <f>IF(B45="","",VLOOKUP(B45,[2]Emarg!$A$7:$F$196,3,FALSE))</f>
        <v>BOURG AIN CYCLISME</v>
      </c>
      <c r="E45" s="26">
        <f>IF(B45="","",VLOOKUP(B45,[2]Emarg!$A$7:$G$196,7,FALSE))</f>
        <v>0</v>
      </c>
      <c r="F45" s="26" t="str">
        <f>IF(B45="","",VLOOKUP(B45,[2]Emarg!$A$7:$F$196,6,FALSE))</f>
        <v/>
      </c>
      <c r="G45" s="27" t="str">
        <f>IF(B45="","",VLOOKUP(B45,[2]Emarg!$A$7:$F$196,4,FALSE))</f>
        <v>2401005025</v>
      </c>
      <c r="H45" s="29"/>
    </row>
    <row r="46" spans="1:8">
      <c r="A46" s="22">
        <f t="shared" si="0"/>
        <v>39</v>
      </c>
      <c r="B46" s="23">
        <v>26</v>
      </c>
      <c r="C46" s="24" t="str">
        <f>IF(B46="","",VLOOKUP(B46,[2]Emarg!$A$7:$F$196,2,FALSE))</f>
        <v>QUIVET Alain</v>
      </c>
      <c r="D46" s="25" t="str">
        <f>IF(B46="","",VLOOKUP(B46,[2]Emarg!$A$7:$F$196,3,FALSE))</f>
        <v>CYCLO CLUB REPLONGES</v>
      </c>
      <c r="E46" s="26">
        <f>IF(B46="","",VLOOKUP(B46,[2]Emarg!$A$7:$G$196,7,FALSE))</f>
        <v>0</v>
      </c>
      <c r="F46" s="26" t="str">
        <f>IF(B46="","",VLOOKUP(B46,[2]Emarg!$A$7:$F$196,6,FALSE))</f>
        <v/>
      </c>
      <c r="G46" s="27" t="str">
        <f>IF(B46="","",VLOOKUP(B46,[2]Emarg!$A$7:$F$196,4,FALSE))</f>
        <v/>
      </c>
      <c r="H46" s="28" t="s">
        <v>27</v>
      </c>
    </row>
    <row r="47" spans="1:8">
      <c r="A47" s="22" t="str">
        <f t="shared" si="0"/>
        <v/>
      </c>
      <c r="B47" s="23"/>
      <c r="C47" s="24" t="str">
        <f>IF(B47="","",VLOOKUP(B47,[2]Emarg!$A$7:$F$196,2,FALSE))</f>
        <v/>
      </c>
      <c r="D47" s="25" t="str">
        <f>IF(B47="","",VLOOKUP(B47,[2]Emarg!$A$7:$F$196,3,FALSE))</f>
        <v/>
      </c>
      <c r="E47" s="26" t="str">
        <f>IF(B47="","",VLOOKUP(B47,[2]Emarg!$A$7:$G$196,7,FALSE))</f>
        <v/>
      </c>
      <c r="F47" s="26" t="str">
        <f>IF(B47="","",VLOOKUP(B47,[2]Emarg!$A$7:$F$196,6,FALSE))</f>
        <v/>
      </c>
      <c r="G47" s="27" t="str">
        <f>IF(B47="","",VLOOKUP(B47,[2]Emarg!$A$7:$F$196,4,FALSE))</f>
        <v/>
      </c>
      <c r="H47" s="29"/>
    </row>
    <row r="48" spans="1:8">
      <c r="A48" s="22" t="str">
        <f t="shared" si="0"/>
        <v/>
      </c>
      <c r="B48" s="23"/>
      <c r="C48" s="24" t="str">
        <f>IF(B48="","",VLOOKUP(B48,[2]Emarg!$A$7:$F$196,2,FALSE))</f>
        <v/>
      </c>
      <c r="D48" s="25" t="str">
        <f>IF(B48="","",VLOOKUP(B48,[2]Emarg!$A$7:$F$196,3,FALSE))</f>
        <v/>
      </c>
      <c r="E48" s="26" t="str">
        <f>IF(B48="","",VLOOKUP(B48,[2]Emarg!$A$7:$G$196,7,FALSE))</f>
        <v/>
      </c>
      <c r="F48" s="26" t="str">
        <f>IF(B48="","",VLOOKUP(B48,[2]Emarg!$A$7:$F$196,6,FALSE))</f>
        <v/>
      </c>
      <c r="G48" s="27" t="str">
        <f>IF(B48="","",VLOOKUP(B48,[2]Emarg!$A$7:$F$196,4,FALSE))</f>
        <v/>
      </c>
      <c r="H48" s="29"/>
    </row>
    <row r="49" spans="1:8">
      <c r="A49" s="22" t="str">
        <f t="shared" si="0"/>
        <v/>
      </c>
      <c r="B49" s="23"/>
      <c r="C49" s="24" t="str">
        <f>IF(B49="","",VLOOKUP(B49,[2]Emarg!$A$7:$F$196,2,FALSE))</f>
        <v/>
      </c>
      <c r="D49" s="25" t="str">
        <f>IF(B49="","",VLOOKUP(B49,[2]Emarg!$A$7:$F$196,3,FALSE))</f>
        <v/>
      </c>
      <c r="E49" s="26" t="str">
        <f>IF(B49="","",VLOOKUP(B49,[2]Emarg!$A$7:$G$196,7,FALSE))</f>
        <v/>
      </c>
      <c r="F49" s="26" t="str">
        <f>IF(B49="","",VLOOKUP(B49,[2]Emarg!$A$7:$F$196,6,FALSE))</f>
        <v/>
      </c>
      <c r="G49" s="27" t="str">
        <f>IF(B49="","",VLOOKUP(B49,[2]Emarg!$A$7:$F$196,4,FALSE))</f>
        <v/>
      </c>
      <c r="H49" s="29"/>
    </row>
    <row r="50" spans="1:8">
      <c r="A50" s="22" t="str">
        <f t="shared" si="0"/>
        <v/>
      </c>
      <c r="B50" s="23"/>
      <c r="C50" s="24" t="str">
        <f>IF(B50="","",VLOOKUP(B50,[2]Emarg!$A$7:$F$196,2,FALSE))</f>
        <v/>
      </c>
      <c r="D50" s="25" t="str">
        <f>IF(B50="","",VLOOKUP(B50,[2]Emarg!$A$7:$F$196,3,FALSE))</f>
        <v/>
      </c>
      <c r="E50" s="26" t="str">
        <f>IF(B50="","",VLOOKUP(B50,[2]Emarg!$A$7:$G$196,7,FALSE))</f>
        <v/>
      </c>
      <c r="F50" s="26" t="str">
        <f>IF(B50="","",VLOOKUP(B50,[2]Emarg!$A$7:$F$196,6,FALSE))</f>
        <v/>
      </c>
      <c r="G50" s="27" t="str">
        <f>IF(B50="","",VLOOKUP(B50,[2]Emarg!$A$7:$F$196,4,FALSE))</f>
        <v/>
      </c>
      <c r="H50" s="29"/>
    </row>
    <row r="51" spans="1:8">
      <c r="A51" s="22" t="str">
        <f t="shared" si="0"/>
        <v/>
      </c>
      <c r="B51" s="23"/>
      <c r="C51" s="24" t="str">
        <f>IF(B51="","",VLOOKUP(B51,[2]Emarg!$A$7:$F$196,2,FALSE))</f>
        <v/>
      </c>
      <c r="D51" s="25" t="str">
        <f>IF(B51="","",VLOOKUP(B51,[2]Emarg!$A$7:$F$196,3,FALSE))</f>
        <v/>
      </c>
      <c r="E51" s="26" t="str">
        <f>IF(B51="","",VLOOKUP(B51,[2]Emarg!$A$7:$G$196,7,FALSE))</f>
        <v/>
      </c>
      <c r="F51" s="26" t="str">
        <f>IF(B51="","",VLOOKUP(B51,[2]Emarg!$A$7:$F$196,6,FALSE))</f>
        <v/>
      </c>
      <c r="G51" s="27" t="str">
        <f>IF(B51="","",VLOOKUP(B51,[2]Emarg!$A$7:$F$196,4,FALSE))</f>
        <v/>
      </c>
      <c r="H51" s="29"/>
    </row>
    <row r="52" spans="1:8">
      <c r="A52" s="22" t="str">
        <f t="shared" si="0"/>
        <v/>
      </c>
      <c r="B52" s="23"/>
      <c r="C52" s="24" t="str">
        <f>IF(B52="","",VLOOKUP(B52,[2]Emarg!$A$7:$F$196,2,FALSE))</f>
        <v/>
      </c>
      <c r="D52" s="25" t="str">
        <f>IF(B52="","",VLOOKUP(B52,[2]Emarg!$A$7:$F$196,3,FALSE))</f>
        <v/>
      </c>
      <c r="E52" s="26" t="str">
        <f>IF(B52="","",VLOOKUP(B52,[2]Emarg!$A$7:$G$196,7,FALSE))</f>
        <v/>
      </c>
      <c r="F52" s="26" t="str">
        <f>IF(B52="","",VLOOKUP(B52,[2]Emarg!$A$7:$F$196,6,FALSE))</f>
        <v/>
      </c>
      <c r="G52" s="27" t="str">
        <f>IF(B52="","",VLOOKUP(B52,[2]Emarg!$A$7:$F$196,4,FALSE))</f>
        <v/>
      </c>
      <c r="H52" s="29"/>
    </row>
    <row r="53" spans="1:8">
      <c r="A53" s="22" t="str">
        <f t="shared" si="0"/>
        <v/>
      </c>
      <c r="B53" s="23"/>
      <c r="C53" s="24" t="str">
        <f>IF(B53="","",VLOOKUP(B53,[2]Emarg!$A$7:$F$196,2,FALSE))</f>
        <v/>
      </c>
      <c r="D53" s="25" t="str">
        <f>IF(B53="","",VLOOKUP(B53,[2]Emarg!$A$7:$F$196,3,FALSE))</f>
        <v/>
      </c>
      <c r="E53" s="26" t="str">
        <f>IF(B53="","",VLOOKUP(B53,[2]Emarg!$A$7:$G$196,7,FALSE))</f>
        <v/>
      </c>
      <c r="F53" s="26" t="str">
        <f>IF(B53="","",VLOOKUP(B53,[2]Emarg!$A$7:$F$196,6,FALSE))</f>
        <v/>
      </c>
      <c r="G53" s="27" t="str">
        <f>IF(B53="","",VLOOKUP(B53,[2]Emarg!$A$7:$F$196,4,FALSE))</f>
        <v/>
      </c>
      <c r="H53" s="29"/>
    </row>
    <row r="54" spans="1:8">
      <c r="A54" s="22" t="str">
        <f t="shared" si="0"/>
        <v/>
      </c>
      <c r="B54" s="23"/>
      <c r="C54" s="24" t="str">
        <f>IF(B54="","",VLOOKUP(B54,[2]Emarg!$A$7:$F$196,2,FALSE))</f>
        <v/>
      </c>
      <c r="D54" s="25" t="str">
        <f>IF(B54="","",VLOOKUP(B54,[2]Emarg!$A$7:$F$196,3,FALSE))</f>
        <v/>
      </c>
      <c r="E54" s="26" t="str">
        <f>IF(B54="","",VLOOKUP(B54,[2]Emarg!$A$7:$G$196,7,FALSE))</f>
        <v/>
      </c>
      <c r="F54" s="26" t="str">
        <f>IF(B54="","",VLOOKUP(B54,[2]Emarg!$A$7:$F$196,6,FALSE))</f>
        <v/>
      </c>
      <c r="G54" s="27" t="str">
        <f>IF(B54="","",VLOOKUP(B54,[2]Emarg!$A$7:$F$196,4,FALSE))</f>
        <v/>
      </c>
      <c r="H54" s="29"/>
    </row>
    <row r="55" spans="1:8">
      <c r="A55" s="22" t="str">
        <f t="shared" si="0"/>
        <v/>
      </c>
      <c r="B55" s="23"/>
      <c r="C55" s="24" t="str">
        <f>IF(B55="","",VLOOKUP(B55,[2]Emarg!$A$7:$F$196,2,FALSE))</f>
        <v/>
      </c>
      <c r="D55" s="25" t="str">
        <f>IF(B55="","",VLOOKUP(B55,[2]Emarg!$A$7:$F$196,3,FALSE))</f>
        <v/>
      </c>
      <c r="E55" s="26" t="str">
        <f>IF(B55="","",VLOOKUP(B55,[2]Emarg!$A$7:$G$196,7,FALSE))</f>
        <v/>
      </c>
      <c r="F55" s="26" t="str">
        <f>IF(B55="","",VLOOKUP(B55,[2]Emarg!$A$7:$F$196,6,FALSE))</f>
        <v/>
      </c>
      <c r="G55" s="27" t="str">
        <f>IF(B55="","",VLOOKUP(B55,[2]Emarg!$A$7:$F$196,4,FALSE))</f>
        <v/>
      </c>
      <c r="H55" s="29"/>
    </row>
    <row r="56" spans="1:8">
      <c r="A56" s="22" t="str">
        <f t="shared" si="0"/>
        <v/>
      </c>
      <c r="B56" s="23"/>
      <c r="C56" s="24" t="str">
        <f>IF(B56="","",VLOOKUP(B56,[2]Emarg!$A$7:$F$196,2,FALSE))</f>
        <v/>
      </c>
      <c r="D56" s="25" t="str">
        <f>IF(B56="","",VLOOKUP(B56,[2]Emarg!$A$7:$F$196,3,FALSE))</f>
        <v/>
      </c>
      <c r="E56" s="26" t="str">
        <f>IF(B56="","",VLOOKUP(B56,[2]Emarg!$A$7:$G$196,7,FALSE))</f>
        <v/>
      </c>
      <c r="F56" s="26" t="str">
        <f>IF(B56="","",VLOOKUP(B56,[2]Emarg!$A$7:$F$196,6,FALSE))</f>
        <v/>
      </c>
      <c r="G56" s="27" t="str">
        <f>IF(B56="","",VLOOKUP(B56,[2]Emarg!$A$7:$F$196,4,FALSE))</f>
        <v/>
      </c>
      <c r="H56" s="29"/>
    </row>
    <row r="57" spans="1:8">
      <c r="A57" s="22" t="str">
        <f t="shared" si="0"/>
        <v/>
      </c>
      <c r="B57" s="23"/>
      <c r="C57" s="24" t="str">
        <f>IF(B57="","",VLOOKUP(B57,[2]Emarg!$A$7:$F$196,2,FALSE))</f>
        <v/>
      </c>
      <c r="D57" s="25" t="str">
        <f>IF(B57="","",VLOOKUP(B57,[2]Emarg!$A$7:$F$196,3,FALSE))</f>
        <v/>
      </c>
      <c r="E57" s="26" t="str">
        <f>IF(B57="","",VLOOKUP(B57,[2]Emarg!$A$7:$G$196,7,FALSE))</f>
        <v/>
      </c>
      <c r="F57" s="26" t="str">
        <f>IF(B57="","",VLOOKUP(B57,[2]Emarg!$A$7:$F$196,6,FALSE))</f>
        <v/>
      </c>
      <c r="G57" s="27" t="str">
        <f>IF(B57="","",VLOOKUP(B57,[2]Emarg!$A$7:$F$196,4,FALSE))</f>
        <v/>
      </c>
      <c r="H57" s="29"/>
    </row>
    <row r="58" spans="1:8">
      <c r="A58" s="22" t="str">
        <f t="shared" si="0"/>
        <v/>
      </c>
      <c r="B58" s="23"/>
      <c r="C58" s="24" t="str">
        <f>IF(B58="","",VLOOKUP(B58,[2]Emarg!$A$7:$F$196,2,FALSE))</f>
        <v/>
      </c>
      <c r="D58" s="25" t="str">
        <f>IF(B58="","",VLOOKUP(B58,[2]Emarg!$A$7:$F$196,3,FALSE))</f>
        <v/>
      </c>
      <c r="E58" s="26" t="str">
        <f>IF(B58="","",VLOOKUP(B58,[2]Emarg!$A$7:$G$196,7,FALSE))</f>
        <v/>
      </c>
      <c r="F58" s="26" t="str">
        <f>IF(B58="","",VLOOKUP(B58,[2]Emarg!$A$7:$F$196,6,FALSE))</f>
        <v/>
      </c>
      <c r="G58" s="27" t="str">
        <f>IF(B58="","",VLOOKUP(B58,[2]Emarg!$A$7:$F$196,4,FALSE))</f>
        <v/>
      </c>
      <c r="H58" s="29"/>
    </row>
    <row r="59" spans="1:8">
      <c r="A59" s="22" t="str">
        <f t="shared" si="0"/>
        <v/>
      </c>
      <c r="B59" s="23"/>
      <c r="C59" s="24" t="str">
        <f>IF(B59="","",VLOOKUP(B59,[2]Emarg!$A$7:$F$196,2,FALSE))</f>
        <v/>
      </c>
      <c r="D59" s="25" t="str">
        <f>IF(B59="","",VLOOKUP(B59,[2]Emarg!$A$7:$F$196,3,FALSE))</f>
        <v/>
      </c>
      <c r="E59" s="26" t="str">
        <f>IF(B59="","",VLOOKUP(B59,[2]Emarg!$A$7:$G$196,7,FALSE))</f>
        <v/>
      </c>
      <c r="F59" s="26" t="str">
        <f>IF(B59="","",VLOOKUP(B59,[2]Emarg!$A$7:$F$196,6,FALSE))</f>
        <v/>
      </c>
      <c r="G59" s="27" t="str">
        <f>IF(B59="","",VLOOKUP(B59,[2]Emarg!$A$7:$F$196,4,FALSE))</f>
        <v/>
      </c>
      <c r="H59" s="29"/>
    </row>
    <row r="60" spans="1:8">
      <c r="A60" s="22" t="str">
        <f t="shared" si="0"/>
        <v/>
      </c>
      <c r="B60" s="23"/>
      <c r="C60" s="24" t="str">
        <f>IF(B60="","",VLOOKUP(B60,[2]Emarg!$A$7:$F$196,2,FALSE))</f>
        <v/>
      </c>
      <c r="D60" s="25" t="str">
        <f>IF(B60="","",VLOOKUP(B60,[2]Emarg!$A$7:$F$196,3,FALSE))</f>
        <v/>
      </c>
      <c r="E60" s="26" t="str">
        <f>IF(B60="","",VLOOKUP(B60,[2]Emarg!$A$7:$G$196,7,FALSE))</f>
        <v/>
      </c>
      <c r="F60" s="26" t="str">
        <f>IF(B60="","",VLOOKUP(B60,[2]Emarg!$A$7:$F$196,6,FALSE))</f>
        <v/>
      </c>
      <c r="G60" s="27" t="str">
        <f>IF(B60="","",VLOOKUP(B60,[2]Emarg!$A$7:$F$196,4,FALSE))</f>
        <v/>
      </c>
      <c r="H60" s="29"/>
    </row>
    <row r="61" spans="1:8">
      <c r="A61" s="22" t="str">
        <f t="shared" si="0"/>
        <v/>
      </c>
      <c r="B61" s="23"/>
      <c r="C61" s="24" t="str">
        <f>IF(B61="","",VLOOKUP(B61,[2]Emarg!$A$7:$F$196,2,FALSE))</f>
        <v/>
      </c>
      <c r="D61" s="25" t="str">
        <f>IF(B61="","",VLOOKUP(B61,[2]Emarg!$A$7:$F$196,3,FALSE))</f>
        <v/>
      </c>
      <c r="E61" s="26" t="str">
        <f>IF(B61="","",VLOOKUP(B61,[2]Emarg!$A$7:$G$196,7,FALSE))</f>
        <v/>
      </c>
      <c r="F61" s="26" t="str">
        <f>IF(B61="","",VLOOKUP(B61,[2]Emarg!$A$7:$F$196,6,FALSE))</f>
        <v/>
      </c>
      <c r="G61" s="27" t="str">
        <f>IF(B61="","",VLOOKUP(B61,[2]Emarg!$A$7:$F$196,4,FALSE))</f>
        <v/>
      </c>
      <c r="H61" s="29"/>
    </row>
    <row r="62" spans="1:8">
      <c r="A62" s="22" t="str">
        <f t="shared" si="0"/>
        <v/>
      </c>
      <c r="B62" s="23"/>
      <c r="C62" s="24" t="str">
        <f>IF(B62="","",VLOOKUP(B62,[2]Emarg!$A$7:$F$196,2,FALSE))</f>
        <v/>
      </c>
      <c r="D62" s="25" t="str">
        <f>IF(B62="","",VLOOKUP(B62,[2]Emarg!$A$7:$F$196,3,FALSE))</f>
        <v/>
      </c>
      <c r="E62" s="26" t="str">
        <f>IF(B62="","",VLOOKUP(B62,[2]Emarg!$A$7:$G$196,7,FALSE))</f>
        <v/>
      </c>
      <c r="F62" s="26" t="str">
        <f>IF(B62="","",VLOOKUP(B62,[2]Emarg!$A$7:$F$196,6,FALSE))</f>
        <v/>
      </c>
      <c r="G62" s="27" t="str">
        <f>IF(B62="","",VLOOKUP(B62,[2]Emarg!$A$7:$F$196,4,FALSE))</f>
        <v/>
      </c>
      <c r="H62" s="29"/>
    </row>
    <row r="63" spans="1:8">
      <c r="A63" s="22" t="str">
        <f t="shared" si="0"/>
        <v/>
      </c>
      <c r="B63" s="23"/>
      <c r="C63" s="24" t="str">
        <f>IF(B63="","",VLOOKUP(B63,[2]Emarg!$A$7:$F$196,2,FALSE))</f>
        <v/>
      </c>
      <c r="D63" s="25" t="str">
        <f>IF(B63="","",VLOOKUP(B63,[2]Emarg!$A$7:$F$196,3,FALSE))</f>
        <v/>
      </c>
      <c r="E63" s="26" t="str">
        <f>IF(B63="","",VLOOKUP(B63,[2]Emarg!$A$7:$G$196,7,FALSE))</f>
        <v/>
      </c>
      <c r="F63" s="26" t="str">
        <f>IF(B63="","",VLOOKUP(B63,[2]Emarg!$A$7:$F$196,6,FALSE))</f>
        <v/>
      </c>
      <c r="G63" s="27" t="str">
        <f>IF(B63="","",VLOOKUP(B63,[2]Emarg!$A$7:$F$196,4,FALSE))</f>
        <v/>
      </c>
      <c r="H63" s="29"/>
    </row>
    <row r="64" spans="1:8">
      <c r="A64" s="22" t="str">
        <f t="shared" si="0"/>
        <v/>
      </c>
      <c r="B64" s="23"/>
      <c r="C64" s="24" t="str">
        <f>IF(B64="","",VLOOKUP(B64,[2]Emarg!$A$7:$F$196,2,FALSE))</f>
        <v/>
      </c>
      <c r="D64" s="25" t="str">
        <f>IF(B64="","",VLOOKUP(B64,[2]Emarg!$A$7:$F$196,3,FALSE))</f>
        <v/>
      </c>
      <c r="E64" s="26" t="str">
        <f>IF(B64="","",VLOOKUP(B64,[2]Emarg!$A$7:$G$196,7,FALSE))</f>
        <v/>
      </c>
      <c r="F64" s="26" t="str">
        <f>IF(B64="","",VLOOKUP(B64,[2]Emarg!$A$7:$F$196,6,FALSE))</f>
        <v/>
      </c>
      <c r="G64" s="27" t="str">
        <f>IF(B64="","",VLOOKUP(B64,[2]Emarg!$A$7:$F$196,4,FALSE))</f>
        <v/>
      </c>
      <c r="H64" s="29"/>
    </row>
    <row r="65" spans="1:8">
      <c r="A65" s="22" t="str">
        <f t="shared" si="0"/>
        <v/>
      </c>
      <c r="B65" s="23"/>
      <c r="C65" s="24" t="str">
        <f>IF(B65="","",VLOOKUP(B65,[2]Emarg!$A$7:$F$196,2,FALSE))</f>
        <v/>
      </c>
      <c r="D65" s="25" t="str">
        <f>IF(B65="","",VLOOKUP(B65,[2]Emarg!$A$7:$F$196,3,FALSE))</f>
        <v/>
      </c>
      <c r="E65" s="26" t="str">
        <f>IF(B65="","",VLOOKUP(B65,[2]Emarg!$A$7:$G$196,7,FALSE))</f>
        <v/>
      </c>
      <c r="F65" s="26" t="str">
        <f>IF(B65="","",VLOOKUP(B65,[2]Emarg!$A$7:$F$196,6,FALSE))</f>
        <v/>
      </c>
      <c r="G65" s="27" t="str">
        <f>IF(B65="","",VLOOKUP(B65,[2]Emarg!$A$7:$F$196,4,FALSE))</f>
        <v/>
      </c>
      <c r="H65" s="29"/>
    </row>
    <row r="66" spans="1:8">
      <c r="A66" s="22" t="str">
        <f t="shared" si="0"/>
        <v/>
      </c>
      <c r="B66" s="23"/>
      <c r="C66" s="24" t="str">
        <f>IF(B66="","",VLOOKUP(B66,[2]Emarg!$A$7:$F$196,2,FALSE))</f>
        <v/>
      </c>
      <c r="D66" s="25" t="str">
        <f>IF(B66="","",VLOOKUP(B66,[2]Emarg!$A$7:$F$196,3,FALSE))</f>
        <v/>
      </c>
      <c r="E66" s="26" t="str">
        <f>IF(B66="","",VLOOKUP(B66,[2]Emarg!$A$7:$G$196,7,FALSE))</f>
        <v/>
      </c>
      <c r="F66" s="26" t="str">
        <f>IF(B66="","",VLOOKUP(B66,[2]Emarg!$A$7:$F$196,6,FALSE))</f>
        <v/>
      </c>
      <c r="G66" s="27" t="str">
        <f>IF(B66="","",VLOOKUP(B66,[2]Emarg!$A$7:$F$196,4,FALSE))</f>
        <v/>
      </c>
      <c r="H66" s="29"/>
    </row>
    <row r="67" spans="1:8">
      <c r="A67" s="22" t="str">
        <f t="shared" si="0"/>
        <v/>
      </c>
      <c r="B67" s="23"/>
      <c r="C67" s="24" t="str">
        <f>IF(B67="","",VLOOKUP(B67,[2]Emarg!$A$7:$F$196,2,FALSE))</f>
        <v/>
      </c>
      <c r="D67" s="25" t="str">
        <f>IF(B67="","",VLOOKUP(B67,[2]Emarg!$A$7:$F$196,3,FALSE))</f>
        <v/>
      </c>
      <c r="E67" s="26" t="str">
        <f>IF(B67="","",VLOOKUP(B67,[2]Emarg!$A$7:$G$196,7,FALSE))</f>
        <v/>
      </c>
      <c r="F67" s="26" t="str">
        <f>IF(B67="","",VLOOKUP(B67,[2]Emarg!$A$7:$F$196,6,FALSE))</f>
        <v/>
      </c>
      <c r="G67" s="27" t="str">
        <f>IF(B67="","",VLOOKUP(B67,[2]Emarg!$A$7:$F$196,4,FALSE))</f>
        <v/>
      </c>
      <c r="H67" s="29"/>
    </row>
    <row r="68" spans="1:8">
      <c r="A68" s="22" t="str">
        <f t="shared" si="0"/>
        <v/>
      </c>
      <c r="B68" s="23"/>
      <c r="C68" s="24" t="str">
        <f>IF(B68="","",VLOOKUP(B68,[2]Emarg!$A$7:$F$196,2,FALSE))</f>
        <v/>
      </c>
      <c r="D68" s="25" t="str">
        <f>IF(B68="","",VLOOKUP(B68,[2]Emarg!$A$7:$F$196,3,FALSE))</f>
        <v/>
      </c>
      <c r="E68" s="26" t="str">
        <f>IF(B68="","",VLOOKUP(B68,[2]Emarg!$A$7:$G$196,7,FALSE))</f>
        <v/>
      </c>
      <c r="F68" s="26" t="str">
        <f>IF(B68="","",VLOOKUP(B68,[2]Emarg!$A$7:$F$196,6,FALSE))</f>
        <v/>
      </c>
      <c r="G68" s="27" t="str">
        <f>IF(B68="","",VLOOKUP(B68,[2]Emarg!$A$7:$F$196,4,FALSE))</f>
        <v/>
      </c>
      <c r="H68" s="29"/>
    </row>
    <row r="69" spans="1:8">
      <c r="A69" s="22" t="str">
        <f t="shared" si="0"/>
        <v/>
      </c>
      <c r="B69" s="23"/>
      <c r="C69" s="24" t="str">
        <f>IF(B69="","",VLOOKUP(B69,[2]Emarg!$A$7:$F$196,2,FALSE))</f>
        <v/>
      </c>
      <c r="D69" s="25" t="str">
        <f>IF(B69="","",VLOOKUP(B69,[2]Emarg!$A$7:$F$196,3,FALSE))</f>
        <v/>
      </c>
      <c r="E69" s="26" t="str">
        <f>IF(B69="","",VLOOKUP(B69,[2]Emarg!$A$7:$G$196,7,FALSE))</f>
        <v/>
      </c>
      <c r="F69" s="26" t="str">
        <f>IF(B69="","",VLOOKUP(B69,[2]Emarg!$A$7:$F$196,6,FALSE))</f>
        <v/>
      </c>
      <c r="G69" s="27" t="str">
        <f>IF(B69="","",VLOOKUP(B69,[2]Emarg!$A$7:$F$196,4,FALSE))</f>
        <v/>
      </c>
      <c r="H69" s="29"/>
    </row>
    <row r="70" spans="1:8">
      <c r="A70" s="22" t="str">
        <f t="shared" si="0"/>
        <v/>
      </c>
      <c r="B70" s="23"/>
      <c r="C70" s="24" t="str">
        <f>IF(B70="","",VLOOKUP(B70,[2]Emarg!$A$7:$F$196,2,FALSE))</f>
        <v/>
      </c>
      <c r="D70" s="25" t="str">
        <f>IF(B70="","",VLOOKUP(B70,[2]Emarg!$A$7:$F$196,3,FALSE))</f>
        <v/>
      </c>
      <c r="E70" s="26" t="str">
        <f>IF(B70="","",VLOOKUP(B70,[2]Emarg!$A$7:$G$196,7,FALSE))</f>
        <v/>
      </c>
      <c r="F70" s="26" t="str">
        <f>IF(B70="","",VLOOKUP(B70,[2]Emarg!$A$7:$F$196,6,FALSE))</f>
        <v/>
      </c>
      <c r="G70" s="27" t="str">
        <f>IF(B70="","",VLOOKUP(B70,[2]Emarg!$A$7:$F$196,4,FALSE))</f>
        <v/>
      </c>
      <c r="H70" s="29"/>
    </row>
    <row r="71" spans="1:8">
      <c r="A71" s="22" t="str">
        <f t="shared" si="0"/>
        <v/>
      </c>
      <c r="B71" s="23"/>
      <c r="C71" s="24" t="str">
        <f>IF(B71="","",VLOOKUP(B71,[2]Emarg!$A$7:$F$196,2,FALSE))</f>
        <v/>
      </c>
      <c r="D71" s="25" t="str">
        <f>IF(B71="","",VLOOKUP(B71,[2]Emarg!$A$7:$F$196,3,FALSE))</f>
        <v/>
      </c>
      <c r="E71" s="26" t="str">
        <f>IF(B71="","",VLOOKUP(B71,[2]Emarg!$A$7:$G$196,7,FALSE))</f>
        <v/>
      </c>
      <c r="F71" s="26" t="str">
        <f>IF(B71="","",VLOOKUP(B71,[2]Emarg!$A$7:$F$196,6,FALSE))</f>
        <v/>
      </c>
      <c r="G71" s="27" t="str">
        <f>IF(B71="","",VLOOKUP(B71,[2]Emarg!$A$7:$F$196,4,FALSE))</f>
        <v/>
      </c>
      <c r="H71" s="29"/>
    </row>
    <row r="72" spans="1:8">
      <c r="A72" s="22" t="str">
        <f t="shared" si="0"/>
        <v/>
      </c>
      <c r="B72" s="23"/>
      <c r="C72" s="24" t="str">
        <f>IF(B72="","",VLOOKUP(B72,[2]Emarg!$A$7:$F$196,2,FALSE))</f>
        <v/>
      </c>
      <c r="D72" s="25" t="str">
        <f>IF(B72="","",VLOOKUP(B72,[2]Emarg!$A$7:$F$196,3,FALSE))</f>
        <v/>
      </c>
      <c r="E72" s="26" t="str">
        <f>IF(B72="","",VLOOKUP(B72,[2]Emarg!$A$7:$G$196,7,FALSE))</f>
        <v/>
      </c>
      <c r="F72" s="26" t="str">
        <f>IF(B72="","",VLOOKUP(B72,[2]Emarg!$A$7:$F$196,6,FALSE))</f>
        <v/>
      </c>
      <c r="G72" s="27" t="str">
        <f>IF(B72="","",VLOOKUP(B72,[2]Emarg!$A$7:$F$196,4,FALSE))</f>
        <v/>
      </c>
      <c r="H72" s="29"/>
    </row>
    <row r="73" spans="1:8">
      <c r="A73" s="22" t="str">
        <f t="shared" ref="A73:A136" si="1">IF(B73="","",A72+1)</f>
        <v/>
      </c>
      <c r="B73" s="23"/>
      <c r="C73" s="24" t="str">
        <f>IF(B73="","",VLOOKUP(B73,[2]Emarg!$A$7:$F$196,2,FALSE))</f>
        <v/>
      </c>
      <c r="D73" s="25" t="str">
        <f>IF(B73="","",VLOOKUP(B73,[2]Emarg!$A$7:$F$196,3,FALSE))</f>
        <v/>
      </c>
      <c r="E73" s="26" t="str">
        <f>IF(B73="","",VLOOKUP(B73,[2]Emarg!$A$7:$G$196,7,FALSE))</f>
        <v/>
      </c>
      <c r="F73" s="26" t="str">
        <f>IF(B73="","",VLOOKUP(B73,[2]Emarg!$A$7:$F$196,6,FALSE))</f>
        <v/>
      </c>
      <c r="G73" s="27" t="str">
        <f>IF(B73="","",VLOOKUP(B73,[2]Emarg!$A$7:$F$196,4,FALSE))</f>
        <v/>
      </c>
      <c r="H73" s="29"/>
    </row>
    <row r="74" spans="1:8">
      <c r="A74" s="22" t="str">
        <f t="shared" si="1"/>
        <v/>
      </c>
      <c r="B74" s="23"/>
      <c r="C74" s="24" t="str">
        <f>IF(B74="","",VLOOKUP(B74,[2]Emarg!$A$7:$F$196,2,FALSE))</f>
        <v/>
      </c>
      <c r="D74" s="25" t="str">
        <f>IF(B74="","",VLOOKUP(B74,[2]Emarg!$A$7:$F$196,3,FALSE))</f>
        <v/>
      </c>
      <c r="E74" s="26" t="str">
        <f>IF(B74="","",VLOOKUP(B74,[2]Emarg!$A$7:$G$196,7,FALSE))</f>
        <v/>
      </c>
      <c r="F74" s="26" t="str">
        <f>IF(B74="","",VLOOKUP(B74,[2]Emarg!$A$7:$F$196,6,FALSE))</f>
        <v/>
      </c>
      <c r="G74" s="27" t="str">
        <f>IF(B74="","",VLOOKUP(B74,[2]Emarg!$A$7:$F$196,4,FALSE))</f>
        <v/>
      </c>
      <c r="H74" s="29"/>
    </row>
    <row r="75" spans="1:8">
      <c r="A75" s="22" t="str">
        <f t="shared" si="1"/>
        <v/>
      </c>
      <c r="B75" s="23"/>
      <c r="C75" s="24" t="str">
        <f>IF(B75="","",VLOOKUP(B75,[2]Emarg!$A$7:$F$196,2,FALSE))</f>
        <v/>
      </c>
      <c r="D75" s="25" t="str">
        <f>IF(B75="","",VLOOKUP(B75,[2]Emarg!$A$7:$F$196,3,FALSE))</f>
        <v/>
      </c>
      <c r="E75" s="26" t="str">
        <f>IF(B75="","",VLOOKUP(B75,[2]Emarg!$A$7:$G$196,7,FALSE))</f>
        <v/>
      </c>
      <c r="F75" s="26" t="str">
        <f>IF(B75="","",VLOOKUP(B75,[2]Emarg!$A$7:$F$196,6,FALSE))</f>
        <v/>
      </c>
      <c r="G75" s="27" t="str">
        <f>IF(B75="","",VLOOKUP(B75,[2]Emarg!$A$7:$F$196,4,FALSE))</f>
        <v/>
      </c>
      <c r="H75" s="29"/>
    </row>
    <row r="76" spans="1:8">
      <c r="A76" s="22" t="str">
        <f t="shared" si="1"/>
        <v/>
      </c>
      <c r="B76" s="23"/>
      <c r="C76" s="24" t="str">
        <f>IF(B76="","",VLOOKUP(B76,[2]Emarg!$A$7:$F$196,2,FALSE))</f>
        <v/>
      </c>
      <c r="D76" s="25" t="str">
        <f>IF(B76="","",VLOOKUP(B76,[2]Emarg!$A$7:$F$196,3,FALSE))</f>
        <v/>
      </c>
      <c r="E76" s="26" t="str">
        <f>IF(B76="","",VLOOKUP(B76,[2]Emarg!$A$7:$G$196,7,FALSE))</f>
        <v/>
      </c>
      <c r="F76" s="26" t="str">
        <f>IF(B76="","",VLOOKUP(B76,[2]Emarg!$A$7:$F$196,6,FALSE))</f>
        <v/>
      </c>
      <c r="G76" s="27" t="str">
        <f>IF(B76="","",VLOOKUP(B76,[2]Emarg!$A$7:$F$196,4,FALSE))</f>
        <v/>
      </c>
      <c r="H76" s="29"/>
    </row>
    <row r="77" spans="1:8">
      <c r="A77" s="22" t="str">
        <f t="shared" si="1"/>
        <v/>
      </c>
      <c r="B77" s="23"/>
      <c r="C77" s="24" t="str">
        <f>IF(B77="","",VLOOKUP(B77,[2]Emarg!$A$7:$F$196,2,FALSE))</f>
        <v/>
      </c>
      <c r="D77" s="25" t="str">
        <f>IF(B77="","",VLOOKUP(B77,[2]Emarg!$A$7:$F$196,3,FALSE))</f>
        <v/>
      </c>
      <c r="E77" s="26" t="str">
        <f>IF(B77="","",VLOOKUP(B77,[2]Emarg!$A$7:$G$196,7,FALSE))</f>
        <v/>
      </c>
      <c r="F77" s="26" t="str">
        <f>IF(B77="","",VLOOKUP(B77,[2]Emarg!$A$7:$F$196,6,FALSE))</f>
        <v/>
      </c>
      <c r="G77" s="27" t="str">
        <f>IF(B77="","",VLOOKUP(B77,[2]Emarg!$A$7:$F$196,4,FALSE))</f>
        <v/>
      </c>
      <c r="H77" s="29"/>
    </row>
    <row r="78" spans="1:8">
      <c r="A78" s="22" t="str">
        <f t="shared" si="1"/>
        <v/>
      </c>
      <c r="B78" s="23"/>
      <c r="C78" s="24" t="str">
        <f>IF(B78="","",VLOOKUP(B78,[2]Emarg!$A$7:$F$196,2,FALSE))</f>
        <v/>
      </c>
      <c r="D78" s="25" t="str">
        <f>IF(B78="","",VLOOKUP(B78,[2]Emarg!$A$7:$F$196,3,FALSE))</f>
        <v/>
      </c>
      <c r="E78" s="26" t="str">
        <f>IF(B78="","",VLOOKUP(B78,[2]Emarg!$A$7:$G$196,7,FALSE))</f>
        <v/>
      </c>
      <c r="F78" s="26" t="str">
        <f>IF(B78="","",VLOOKUP(B78,[2]Emarg!$A$7:$F$196,6,FALSE))</f>
        <v/>
      </c>
      <c r="G78" s="27" t="str">
        <f>IF(B78="","",VLOOKUP(B78,[2]Emarg!$A$7:$F$196,4,FALSE))</f>
        <v/>
      </c>
      <c r="H78" s="29"/>
    </row>
    <row r="79" spans="1:8">
      <c r="A79" s="22" t="str">
        <f t="shared" si="1"/>
        <v/>
      </c>
      <c r="B79" s="23"/>
      <c r="C79" s="24" t="str">
        <f>IF(B79="","",VLOOKUP(B79,[2]Emarg!$A$7:$F$196,2,FALSE))</f>
        <v/>
      </c>
      <c r="D79" s="25" t="str">
        <f>IF(B79="","",VLOOKUP(B79,[2]Emarg!$A$7:$F$196,3,FALSE))</f>
        <v/>
      </c>
      <c r="E79" s="26" t="str">
        <f>IF(B79="","",VLOOKUP(B79,[2]Emarg!$A$7:$G$196,7,FALSE))</f>
        <v/>
      </c>
      <c r="F79" s="26" t="str">
        <f>IF(B79="","",VLOOKUP(B79,[2]Emarg!$A$7:$F$196,6,FALSE))</f>
        <v/>
      </c>
      <c r="G79" s="27" t="str">
        <f>IF(B79="","",VLOOKUP(B79,[2]Emarg!$A$7:$F$196,4,FALSE))</f>
        <v/>
      </c>
      <c r="H79" s="29"/>
    </row>
    <row r="80" spans="1:8">
      <c r="A80" s="22" t="str">
        <f t="shared" si="1"/>
        <v/>
      </c>
      <c r="B80" s="23"/>
      <c r="C80" s="24" t="str">
        <f>IF(B80="","",VLOOKUP(B80,[2]Emarg!$A$7:$F$196,2,FALSE))</f>
        <v/>
      </c>
      <c r="D80" s="25" t="str">
        <f>IF(B80="","",VLOOKUP(B80,[2]Emarg!$A$7:$F$196,3,FALSE))</f>
        <v/>
      </c>
      <c r="E80" s="26" t="str">
        <f>IF(B80="","",VLOOKUP(B80,[2]Emarg!$A$7:$G$196,7,FALSE))</f>
        <v/>
      </c>
      <c r="F80" s="26" t="str">
        <f>IF(B80="","",VLOOKUP(B80,[2]Emarg!$A$7:$F$196,6,FALSE))</f>
        <v/>
      </c>
      <c r="G80" s="27" t="str">
        <f>IF(B80="","",VLOOKUP(B80,[2]Emarg!$A$7:$F$196,4,FALSE))</f>
        <v/>
      </c>
      <c r="H80" s="29"/>
    </row>
    <row r="81" spans="1:8">
      <c r="A81" s="22" t="str">
        <f t="shared" si="1"/>
        <v/>
      </c>
      <c r="B81" s="23"/>
      <c r="C81" s="24" t="str">
        <f>IF(B81="","",VLOOKUP(B81,[2]Emarg!$A$7:$F$196,2,FALSE))</f>
        <v/>
      </c>
      <c r="D81" s="25" t="str">
        <f>IF(B81="","",VLOOKUP(B81,[2]Emarg!$A$7:$F$196,3,FALSE))</f>
        <v/>
      </c>
      <c r="E81" s="26" t="str">
        <f>IF(B81="","",VLOOKUP(B81,[2]Emarg!$A$7:$G$196,7,FALSE))</f>
        <v/>
      </c>
      <c r="F81" s="26" t="str">
        <f>IF(B81="","",VLOOKUP(B81,[2]Emarg!$A$7:$F$196,6,FALSE))</f>
        <v/>
      </c>
      <c r="G81" s="27" t="str">
        <f>IF(B81="","",VLOOKUP(B81,[2]Emarg!$A$7:$F$196,4,FALSE))</f>
        <v/>
      </c>
      <c r="H81" s="29"/>
    </row>
    <row r="82" spans="1:8">
      <c r="A82" s="22" t="str">
        <f t="shared" si="1"/>
        <v/>
      </c>
      <c r="B82" s="23"/>
      <c r="C82" s="24" t="str">
        <f>IF(B82="","",VLOOKUP(B82,[2]Emarg!$A$7:$F$196,2,FALSE))</f>
        <v/>
      </c>
      <c r="D82" s="25" t="str">
        <f>IF(B82="","",VLOOKUP(B82,[2]Emarg!$A$7:$F$196,3,FALSE))</f>
        <v/>
      </c>
      <c r="E82" s="26" t="str">
        <f>IF(B82="","",VLOOKUP(B82,[2]Emarg!$A$7:$G$196,7,FALSE))</f>
        <v/>
      </c>
      <c r="F82" s="26" t="str">
        <f>IF(B82="","",VLOOKUP(B82,[2]Emarg!$A$7:$F$196,6,FALSE))</f>
        <v/>
      </c>
      <c r="G82" s="27" t="str">
        <f>IF(B82="","",VLOOKUP(B82,[2]Emarg!$A$7:$F$196,4,FALSE))</f>
        <v/>
      </c>
      <c r="H82" s="29"/>
    </row>
    <row r="83" spans="1:8">
      <c r="A83" s="22" t="str">
        <f t="shared" si="1"/>
        <v/>
      </c>
      <c r="B83" s="23"/>
      <c r="C83" s="24" t="str">
        <f>IF(B83="","",VLOOKUP(B83,[2]Emarg!$A$7:$F$196,2,FALSE))</f>
        <v/>
      </c>
      <c r="D83" s="25" t="str">
        <f>IF(B83="","",VLOOKUP(B83,[2]Emarg!$A$7:$F$196,3,FALSE))</f>
        <v/>
      </c>
      <c r="E83" s="26" t="str">
        <f>IF(B83="","",VLOOKUP(B83,[2]Emarg!$A$7:$G$196,7,FALSE))</f>
        <v/>
      </c>
      <c r="F83" s="26" t="str">
        <f>IF(B83="","",VLOOKUP(B83,[2]Emarg!$A$7:$F$196,6,FALSE))</f>
        <v/>
      </c>
      <c r="G83" s="27" t="str">
        <f>IF(B83="","",VLOOKUP(B83,[2]Emarg!$A$7:$F$196,4,FALSE))</f>
        <v/>
      </c>
      <c r="H83" s="29"/>
    </row>
    <row r="84" spans="1:8">
      <c r="A84" s="22" t="str">
        <f t="shared" si="1"/>
        <v/>
      </c>
      <c r="B84" s="23"/>
      <c r="C84" s="24" t="str">
        <f>IF(B84="","",VLOOKUP(B84,[2]Emarg!$A$7:$F$196,2,FALSE))</f>
        <v/>
      </c>
      <c r="D84" s="25" t="str">
        <f>IF(B84="","",VLOOKUP(B84,[2]Emarg!$A$7:$F$196,3,FALSE))</f>
        <v/>
      </c>
      <c r="E84" s="26" t="str">
        <f>IF(B84="","",VLOOKUP(B84,[2]Emarg!$A$7:$G$196,7,FALSE))</f>
        <v/>
      </c>
      <c r="F84" s="26" t="str">
        <f>IF(B84="","",VLOOKUP(B84,[2]Emarg!$A$7:$F$196,6,FALSE))</f>
        <v/>
      </c>
      <c r="G84" s="27" t="str">
        <f>IF(B84="","",VLOOKUP(B84,[2]Emarg!$A$7:$F$196,4,FALSE))</f>
        <v/>
      </c>
      <c r="H84" s="29"/>
    </row>
    <row r="85" spans="1:8">
      <c r="A85" s="22" t="str">
        <f t="shared" si="1"/>
        <v/>
      </c>
      <c r="B85" s="23"/>
      <c r="C85" s="24" t="str">
        <f>IF(B85="","",VLOOKUP(B85,[2]Emarg!$A$7:$F$196,2,FALSE))</f>
        <v/>
      </c>
      <c r="D85" s="25" t="str">
        <f>IF(B85="","",VLOOKUP(B85,[2]Emarg!$A$7:$F$196,3,FALSE))</f>
        <v/>
      </c>
      <c r="E85" s="26" t="str">
        <f>IF(B85="","",VLOOKUP(B85,[2]Emarg!$A$7:$G$196,7,FALSE))</f>
        <v/>
      </c>
      <c r="F85" s="26" t="str">
        <f>IF(B85="","",VLOOKUP(B85,[2]Emarg!$A$7:$F$196,6,FALSE))</f>
        <v/>
      </c>
      <c r="G85" s="27" t="str">
        <f>IF(B85="","",VLOOKUP(B85,[2]Emarg!$A$7:$F$196,4,FALSE))</f>
        <v/>
      </c>
      <c r="H85" s="29"/>
    </row>
    <row r="86" spans="1:8">
      <c r="A86" s="22" t="str">
        <f t="shared" si="1"/>
        <v/>
      </c>
      <c r="B86" s="23"/>
      <c r="C86" s="24" t="str">
        <f>IF(B86="","",VLOOKUP(B86,[2]Emarg!$A$7:$F$196,2,FALSE))</f>
        <v/>
      </c>
      <c r="D86" s="25" t="str">
        <f>IF(B86="","",VLOOKUP(B86,[2]Emarg!$A$7:$F$196,3,FALSE))</f>
        <v/>
      </c>
      <c r="E86" s="26" t="str">
        <f>IF(B86="","",VLOOKUP(B86,[2]Emarg!$A$7:$G$196,7,FALSE))</f>
        <v/>
      </c>
      <c r="F86" s="26" t="str">
        <f>IF(B86="","",VLOOKUP(B86,[2]Emarg!$A$7:$F$196,6,FALSE))</f>
        <v/>
      </c>
      <c r="G86" s="27" t="str">
        <f>IF(B86="","",VLOOKUP(B86,[2]Emarg!$A$7:$F$196,4,FALSE))</f>
        <v/>
      </c>
      <c r="H86" s="29"/>
    </row>
    <row r="87" spans="1:8">
      <c r="A87" s="22" t="str">
        <f t="shared" si="1"/>
        <v/>
      </c>
      <c r="B87" s="23"/>
      <c r="C87" s="24" t="str">
        <f>IF(B87="","",VLOOKUP(B87,[2]Emarg!$A$7:$F$196,2,FALSE))</f>
        <v/>
      </c>
      <c r="D87" s="25" t="str">
        <f>IF(B87="","",VLOOKUP(B87,[2]Emarg!$A$7:$F$196,3,FALSE))</f>
        <v/>
      </c>
      <c r="E87" s="26" t="str">
        <f>IF(B87="","",VLOOKUP(B87,[2]Emarg!$A$7:$G$196,7,FALSE))</f>
        <v/>
      </c>
      <c r="F87" s="26" t="str">
        <f>IF(B87="","",VLOOKUP(B87,[2]Emarg!$A$7:$F$196,6,FALSE))</f>
        <v/>
      </c>
      <c r="G87" s="27" t="str">
        <f>IF(B87="","",VLOOKUP(B87,[2]Emarg!$A$7:$F$196,4,FALSE))</f>
        <v/>
      </c>
      <c r="H87" s="29"/>
    </row>
    <row r="88" spans="1:8">
      <c r="A88" s="22" t="str">
        <f t="shared" si="1"/>
        <v/>
      </c>
      <c r="B88" s="23"/>
      <c r="C88" s="24" t="str">
        <f>IF(B88="","",VLOOKUP(B88,[2]Emarg!$A$7:$F$196,2,FALSE))</f>
        <v/>
      </c>
      <c r="D88" s="25" t="str">
        <f>IF(B88="","",VLOOKUP(B88,[2]Emarg!$A$7:$F$196,3,FALSE))</f>
        <v/>
      </c>
      <c r="E88" s="26" t="str">
        <f>IF(B88="","",VLOOKUP(B88,[2]Emarg!$A$7:$G$196,7,FALSE))</f>
        <v/>
      </c>
      <c r="F88" s="26" t="str">
        <f>IF(B88="","",VLOOKUP(B88,[2]Emarg!$A$7:$F$196,6,FALSE))</f>
        <v/>
      </c>
      <c r="G88" s="27" t="str">
        <f>IF(B88="","",VLOOKUP(B88,[2]Emarg!$A$7:$F$196,4,FALSE))</f>
        <v/>
      </c>
      <c r="H88" s="29"/>
    </row>
    <row r="89" spans="1:8">
      <c r="A89" s="22" t="str">
        <f t="shared" si="1"/>
        <v/>
      </c>
      <c r="B89" s="23"/>
      <c r="C89" s="24" t="str">
        <f>IF(B89="","",VLOOKUP(B89,[2]Emarg!$A$7:$F$196,2,FALSE))</f>
        <v/>
      </c>
      <c r="D89" s="25" t="str">
        <f>IF(B89="","",VLOOKUP(B89,[2]Emarg!$A$7:$F$196,3,FALSE))</f>
        <v/>
      </c>
      <c r="E89" s="26" t="str">
        <f>IF(B89="","",VLOOKUP(B89,[2]Emarg!$A$7:$G$196,7,FALSE))</f>
        <v/>
      </c>
      <c r="F89" s="26" t="str">
        <f>IF(B89="","",VLOOKUP(B89,[2]Emarg!$A$7:$F$196,6,FALSE))</f>
        <v/>
      </c>
      <c r="G89" s="27" t="str">
        <f>IF(B89="","",VLOOKUP(B89,[2]Emarg!$A$7:$F$196,4,FALSE))</f>
        <v/>
      </c>
      <c r="H89" s="29"/>
    </row>
    <row r="90" spans="1:8">
      <c r="A90" s="22" t="str">
        <f t="shared" si="1"/>
        <v/>
      </c>
      <c r="B90" s="23"/>
      <c r="C90" s="24" t="str">
        <f>IF(B90="","",VLOOKUP(B90,[2]Emarg!$A$7:$F$196,2,FALSE))</f>
        <v/>
      </c>
      <c r="D90" s="25" t="str">
        <f>IF(B90="","",VLOOKUP(B90,[2]Emarg!$A$7:$F$196,3,FALSE))</f>
        <v/>
      </c>
      <c r="E90" s="26" t="str">
        <f>IF(B90="","",VLOOKUP(B90,[2]Emarg!$A$7:$G$196,7,FALSE))</f>
        <v/>
      </c>
      <c r="F90" s="26" t="str">
        <f>IF(B90="","",VLOOKUP(B90,[2]Emarg!$A$7:$F$196,6,FALSE))</f>
        <v/>
      </c>
      <c r="G90" s="27" t="str">
        <f>IF(B90="","",VLOOKUP(B90,[2]Emarg!$A$7:$F$196,4,FALSE))</f>
        <v/>
      </c>
      <c r="H90" s="29"/>
    </row>
    <row r="91" spans="1:8">
      <c r="A91" s="22" t="str">
        <f t="shared" si="1"/>
        <v/>
      </c>
      <c r="B91" s="23"/>
      <c r="C91" s="24" t="str">
        <f>IF(B91="","",VLOOKUP(B91,[2]Emarg!$A$7:$F$196,2,FALSE))</f>
        <v/>
      </c>
      <c r="D91" s="25" t="str">
        <f>IF(B91="","",VLOOKUP(B91,[2]Emarg!$A$7:$F$196,3,FALSE))</f>
        <v/>
      </c>
      <c r="E91" s="26" t="str">
        <f>IF(B91="","",VLOOKUP(B91,[2]Emarg!$A$7:$G$196,7,FALSE))</f>
        <v/>
      </c>
      <c r="F91" s="26" t="str">
        <f>IF(B91="","",VLOOKUP(B91,[2]Emarg!$A$7:$F$196,6,FALSE))</f>
        <v/>
      </c>
      <c r="G91" s="27" t="str">
        <f>IF(B91="","",VLOOKUP(B91,[2]Emarg!$A$7:$F$196,4,FALSE))</f>
        <v/>
      </c>
      <c r="H91" s="29"/>
    </row>
    <row r="92" spans="1:8">
      <c r="A92" s="22" t="str">
        <f t="shared" si="1"/>
        <v/>
      </c>
      <c r="B92" s="23"/>
      <c r="C92" s="24" t="str">
        <f>IF(B92="","",VLOOKUP(B92,[2]Emarg!$A$7:$F$196,2,FALSE))</f>
        <v/>
      </c>
      <c r="D92" s="25" t="str">
        <f>IF(B92="","",VLOOKUP(B92,[2]Emarg!$A$7:$F$196,3,FALSE))</f>
        <v/>
      </c>
      <c r="E92" s="26" t="str">
        <f>IF(B92="","",VLOOKUP(B92,[2]Emarg!$A$7:$G$196,7,FALSE))</f>
        <v/>
      </c>
      <c r="F92" s="26" t="str">
        <f>IF(B92="","",VLOOKUP(B92,[2]Emarg!$A$7:$F$196,6,FALSE))</f>
        <v/>
      </c>
      <c r="G92" s="27" t="str">
        <f>IF(B92="","",VLOOKUP(B92,[2]Emarg!$A$7:$F$196,4,FALSE))</f>
        <v/>
      </c>
      <c r="H92" s="29"/>
    </row>
    <row r="93" spans="1:8">
      <c r="A93" s="22" t="str">
        <f t="shared" si="1"/>
        <v/>
      </c>
      <c r="B93" s="23"/>
      <c r="C93" s="24" t="str">
        <f>IF(B93="","",VLOOKUP(B93,[2]Emarg!$A$7:$F$196,2,FALSE))</f>
        <v/>
      </c>
      <c r="D93" s="25" t="str">
        <f>IF(B93="","",VLOOKUP(B93,[2]Emarg!$A$7:$F$196,3,FALSE))</f>
        <v/>
      </c>
      <c r="E93" s="26" t="str">
        <f>IF(B93="","",VLOOKUP(B93,[2]Emarg!$A$7:$G$196,7,FALSE))</f>
        <v/>
      </c>
      <c r="F93" s="26" t="str">
        <f>IF(B93="","",VLOOKUP(B93,[2]Emarg!$A$7:$F$196,6,FALSE))</f>
        <v/>
      </c>
      <c r="G93" s="27" t="str">
        <f>IF(B93="","",VLOOKUP(B93,[2]Emarg!$A$7:$F$196,4,FALSE))</f>
        <v/>
      </c>
      <c r="H93" s="29"/>
    </row>
    <row r="94" spans="1:8">
      <c r="A94" s="22" t="str">
        <f t="shared" si="1"/>
        <v/>
      </c>
      <c r="B94" s="23"/>
      <c r="C94" s="24" t="str">
        <f>IF(B94="","",VLOOKUP(B94,[2]Emarg!$A$7:$F$196,2,FALSE))</f>
        <v/>
      </c>
      <c r="D94" s="25" t="str">
        <f>IF(B94="","",VLOOKUP(B94,[2]Emarg!$A$7:$F$196,3,FALSE))</f>
        <v/>
      </c>
      <c r="E94" s="26" t="str">
        <f>IF(B94="","",VLOOKUP(B94,[2]Emarg!$A$7:$G$196,7,FALSE))</f>
        <v/>
      </c>
      <c r="F94" s="26" t="str">
        <f>IF(B94="","",VLOOKUP(B94,[2]Emarg!$A$7:$F$196,6,FALSE))</f>
        <v/>
      </c>
      <c r="G94" s="27" t="str">
        <f>IF(B94="","",VLOOKUP(B94,[2]Emarg!$A$7:$F$196,4,FALSE))</f>
        <v/>
      </c>
      <c r="H94" s="29"/>
    </row>
    <row r="95" spans="1:8">
      <c r="A95" s="22" t="str">
        <f t="shared" si="1"/>
        <v/>
      </c>
      <c r="B95" s="23"/>
      <c r="C95" s="24" t="str">
        <f>IF(B95="","",VLOOKUP(B95,[2]Emarg!$A$7:$F$196,2,FALSE))</f>
        <v/>
      </c>
      <c r="D95" s="25" t="str">
        <f>IF(B95="","",VLOOKUP(B95,[2]Emarg!$A$7:$F$196,3,FALSE))</f>
        <v/>
      </c>
      <c r="E95" s="26" t="str">
        <f>IF(B95="","",VLOOKUP(B95,[2]Emarg!$A$7:$G$196,7,FALSE))</f>
        <v/>
      </c>
      <c r="F95" s="26" t="str">
        <f>IF(B95="","",VLOOKUP(B95,[2]Emarg!$A$7:$F$196,6,FALSE))</f>
        <v/>
      </c>
      <c r="G95" s="27" t="str">
        <f>IF(B95="","",VLOOKUP(B95,[2]Emarg!$A$7:$F$196,4,FALSE))</f>
        <v/>
      </c>
      <c r="H95" s="29"/>
    </row>
    <row r="96" spans="1:8">
      <c r="A96" s="22" t="str">
        <f t="shared" si="1"/>
        <v/>
      </c>
      <c r="B96" s="23"/>
      <c r="C96" s="24" t="str">
        <f>IF(B96="","",VLOOKUP(B96,[2]Emarg!$A$7:$F$196,2,FALSE))</f>
        <v/>
      </c>
      <c r="D96" s="25" t="str">
        <f>IF(B96="","",VLOOKUP(B96,[2]Emarg!$A$7:$F$196,3,FALSE))</f>
        <v/>
      </c>
      <c r="E96" s="26" t="str">
        <f>IF(B96="","",VLOOKUP(B96,[2]Emarg!$A$7:$G$196,7,FALSE))</f>
        <v/>
      </c>
      <c r="F96" s="26" t="str">
        <f>IF(B96="","",VLOOKUP(B96,[2]Emarg!$A$7:$F$196,6,FALSE))</f>
        <v/>
      </c>
      <c r="G96" s="27" t="str">
        <f>IF(B96="","",VLOOKUP(B96,[2]Emarg!$A$7:$F$196,4,FALSE))</f>
        <v/>
      </c>
      <c r="H96" s="29"/>
    </row>
    <row r="97" spans="1:8">
      <c r="A97" s="22" t="str">
        <f t="shared" si="1"/>
        <v/>
      </c>
      <c r="B97" s="23"/>
      <c r="C97" s="24" t="str">
        <f>IF(B97="","",VLOOKUP(B97,[2]Emarg!$A$7:$F$196,2,FALSE))</f>
        <v/>
      </c>
      <c r="D97" s="25" t="str">
        <f>IF(B97="","",VLOOKUP(B97,[2]Emarg!$A$7:$F$196,3,FALSE))</f>
        <v/>
      </c>
      <c r="E97" s="26" t="str">
        <f>IF(B97="","",VLOOKUP(B97,[2]Emarg!$A$7:$G$196,7,FALSE))</f>
        <v/>
      </c>
      <c r="F97" s="26" t="str">
        <f>IF(B97="","",VLOOKUP(B97,[2]Emarg!$A$7:$F$196,6,FALSE))</f>
        <v/>
      </c>
      <c r="G97" s="27" t="str">
        <f>IF(B97="","",VLOOKUP(B97,[2]Emarg!$A$7:$F$196,4,FALSE))</f>
        <v/>
      </c>
      <c r="H97" s="29"/>
    </row>
    <row r="98" spans="1:8">
      <c r="A98" s="22" t="str">
        <f t="shared" si="1"/>
        <v/>
      </c>
      <c r="B98" s="23"/>
      <c r="C98" s="24" t="str">
        <f>IF(B98="","",VLOOKUP(B98,[2]Emarg!$A$7:$F$196,2,FALSE))</f>
        <v/>
      </c>
      <c r="D98" s="25" t="str">
        <f>IF(B98="","",VLOOKUP(B98,[2]Emarg!$A$7:$F$196,3,FALSE))</f>
        <v/>
      </c>
      <c r="E98" s="26" t="str">
        <f>IF(B98="","",VLOOKUP(B98,[2]Emarg!$A$7:$G$196,7,FALSE))</f>
        <v/>
      </c>
      <c r="F98" s="26" t="str">
        <f>IF(B98="","",VLOOKUP(B98,[2]Emarg!$A$7:$F$196,6,FALSE))</f>
        <v/>
      </c>
      <c r="G98" s="27" t="str">
        <f>IF(B98="","",VLOOKUP(B98,[2]Emarg!$A$7:$F$196,4,FALSE))</f>
        <v/>
      </c>
      <c r="H98" s="29"/>
    </row>
    <row r="99" spans="1:8">
      <c r="A99" s="22" t="str">
        <f t="shared" si="1"/>
        <v/>
      </c>
      <c r="B99" s="23"/>
      <c r="C99" s="24" t="str">
        <f>IF(B99="","",VLOOKUP(B99,[2]Emarg!$A$7:$F$196,2,FALSE))</f>
        <v/>
      </c>
      <c r="D99" s="25" t="str">
        <f>IF(B99="","",VLOOKUP(B99,[2]Emarg!$A$7:$F$196,3,FALSE))</f>
        <v/>
      </c>
      <c r="E99" s="26" t="str">
        <f>IF(B99="","",VLOOKUP(B99,[2]Emarg!$A$7:$G$196,7,FALSE))</f>
        <v/>
      </c>
      <c r="F99" s="26" t="str">
        <f>IF(B99="","",VLOOKUP(B99,[2]Emarg!$A$7:$F$196,6,FALSE))</f>
        <v/>
      </c>
      <c r="G99" s="27" t="str">
        <f>IF(B99="","",VLOOKUP(B99,[2]Emarg!$A$7:$F$196,4,FALSE))</f>
        <v/>
      </c>
      <c r="H99" s="29"/>
    </row>
    <row r="100" spans="1:8">
      <c r="A100" s="22" t="str">
        <f t="shared" si="1"/>
        <v/>
      </c>
      <c r="B100" s="23"/>
      <c r="C100" s="24" t="str">
        <f>IF(B100="","",VLOOKUP(B100,[2]Emarg!$A$7:$F$196,2,FALSE))</f>
        <v/>
      </c>
      <c r="D100" s="25" t="str">
        <f>IF(B100="","",VLOOKUP(B100,[2]Emarg!$A$7:$F$196,3,FALSE))</f>
        <v/>
      </c>
      <c r="E100" s="26" t="str">
        <f>IF(B100="","",VLOOKUP(B100,[2]Emarg!$A$7:$G$196,7,FALSE))</f>
        <v/>
      </c>
      <c r="F100" s="26" t="str">
        <f>IF(B100="","",VLOOKUP(B100,[2]Emarg!$A$7:$F$196,6,FALSE))</f>
        <v/>
      </c>
      <c r="G100" s="27" t="str">
        <f>IF(B100="","",VLOOKUP(B100,[2]Emarg!$A$7:$F$196,4,FALSE))</f>
        <v/>
      </c>
      <c r="H100" s="29"/>
    </row>
    <row r="101" spans="1:8">
      <c r="A101" s="22" t="str">
        <f t="shared" si="1"/>
        <v/>
      </c>
      <c r="B101" s="23"/>
      <c r="C101" s="24" t="str">
        <f>IF(B101="","",VLOOKUP(B101,[2]Emarg!$A$7:$F$196,2,FALSE))</f>
        <v/>
      </c>
      <c r="D101" s="25" t="str">
        <f>IF(B101="","",VLOOKUP(B101,[2]Emarg!$A$7:$F$196,3,FALSE))</f>
        <v/>
      </c>
      <c r="E101" s="26" t="str">
        <f>IF(B101="","",VLOOKUP(B101,[2]Emarg!$A$7:$G$196,7,FALSE))</f>
        <v/>
      </c>
      <c r="F101" s="26" t="str">
        <f>IF(B101="","",VLOOKUP(B101,[2]Emarg!$A$7:$F$196,6,FALSE))</f>
        <v/>
      </c>
      <c r="G101" s="27" t="str">
        <f>IF(B101="","",VLOOKUP(B101,[2]Emarg!$A$7:$F$196,4,FALSE))</f>
        <v/>
      </c>
      <c r="H101" s="29"/>
    </row>
    <row r="102" spans="1:8">
      <c r="A102" s="22" t="str">
        <f t="shared" si="1"/>
        <v/>
      </c>
      <c r="B102" s="23"/>
      <c r="C102" s="24" t="str">
        <f>IF(B102="","",VLOOKUP(B102,[2]Emarg!$A$7:$F$196,2,FALSE))</f>
        <v/>
      </c>
      <c r="D102" s="25" t="str">
        <f>IF(B102="","",VLOOKUP(B102,[2]Emarg!$A$7:$F$196,3,FALSE))</f>
        <v/>
      </c>
      <c r="E102" s="26" t="str">
        <f>IF(B102="","",VLOOKUP(B102,[2]Emarg!$A$7:$G$196,7,FALSE))</f>
        <v/>
      </c>
      <c r="F102" s="26" t="str">
        <f>IF(B102="","",VLOOKUP(B102,[2]Emarg!$A$7:$F$196,6,FALSE))</f>
        <v/>
      </c>
      <c r="G102" s="27" t="str">
        <f>IF(B102="","",VLOOKUP(B102,[2]Emarg!$A$7:$F$196,4,FALSE))</f>
        <v/>
      </c>
      <c r="H102" s="29"/>
    </row>
    <row r="103" spans="1:8">
      <c r="A103" s="22" t="str">
        <f t="shared" si="1"/>
        <v/>
      </c>
      <c r="B103" s="23"/>
      <c r="C103" s="24" t="str">
        <f>IF(B103="","",VLOOKUP(B103,[2]Emarg!$A$7:$F$196,2,FALSE))</f>
        <v/>
      </c>
      <c r="D103" s="25" t="str">
        <f>IF(B103="","",VLOOKUP(B103,[2]Emarg!$A$7:$F$196,3,FALSE))</f>
        <v/>
      </c>
      <c r="E103" s="26" t="str">
        <f>IF(B103="","",VLOOKUP(B103,[2]Emarg!$A$7:$G$196,7,FALSE))</f>
        <v/>
      </c>
      <c r="F103" s="26" t="str">
        <f>IF(B103="","",VLOOKUP(B103,[2]Emarg!$A$7:$F$196,6,FALSE))</f>
        <v/>
      </c>
      <c r="G103" s="27" t="str">
        <f>IF(B103="","",VLOOKUP(B103,[2]Emarg!$A$7:$F$196,4,FALSE))</f>
        <v/>
      </c>
      <c r="H103" s="29"/>
    </row>
    <row r="104" spans="1:8">
      <c r="A104" s="22" t="str">
        <f t="shared" si="1"/>
        <v/>
      </c>
      <c r="B104" s="23"/>
      <c r="C104" s="24" t="str">
        <f>IF(B104="","",VLOOKUP(B104,[2]Emarg!$A$7:$F$196,2,FALSE))</f>
        <v/>
      </c>
      <c r="D104" s="25" t="str">
        <f>IF(B104="","",VLOOKUP(B104,[2]Emarg!$A$7:$F$196,3,FALSE))</f>
        <v/>
      </c>
      <c r="E104" s="26" t="str">
        <f>IF(B104="","",VLOOKUP(B104,[2]Emarg!$A$7:$G$196,7,FALSE))</f>
        <v/>
      </c>
      <c r="F104" s="26" t="str">
        <f>IF(B104="","",VLOOKUP(B104,[2]Emarg!$A$7:$F$196,6,FALSE))</f>
        <v/>
      </c>
      <c r="G104" s="27" t="str">
        <f>IF(B104="","",VLOOKUP(B104,[2]Emarg!$A$7:$F$196,4,FALSE))</f>
        <v/>
      </c>
      <c r="H104" s="29"/>
    </row>
    <row r="105" spans="1:8">
      <c r="A105" s="22" t="str">
        <f t="shared" si="1"/>
        <v/>
      </c>
      <c r="B105" s="23"/>
      <c r="C105" s="24" t="str">
        <f>IF(B105="","",VLOOKUP(B105,[2]Emarg!$A$7:$F$196,2,FALSE))</f>
        <v/>
      </c>
      <c r="D105" s="25" t="str">
        <f>IF(B105="","",VLOOKUP(B105,[2]Emarg!$A$7:$F$196,3,FALSE))</f>
        <v/>
      </c>
      <c r="E105" s="26" t="str">
        <f>IF(B105="","",VLOOKUP(B105,[2]Emarg!$A$7:$G$196,7,FALSE))</f>
        <v/>
      </c>
      <c r="F105" s="26" t="str">
        <f>IF(B105="","",VLOOKUP(B105,[2]Emarg!$A$7:$F$196,6,FALSE))</f>
        <v/>
      </c>
      <c r="G105" s="27" t="str">
        <f>IF(B105="","",VLOOKUP(B105,[2]Emarg!$A$7:$F$196,4,FALSE))</f>
        <v/>
      </c>
      <c r="H105" s="29"/>
    </row>
    <row r="106" spans="1:8">
      <c r="A106" s="22" t="str">
        <f t="shared" si="1"/>
        <v/>
      </c>
      <c r="B106" s="23"/>
      <c r="C106" s="24" t="str">
        <f>IF(B106="","",VLOOKUP(B106,[2]Emarg!$A$7:$F$196,2,FALSE))</f>
        <v/>
      </c>
      <c r="D106" s="25" t="str">
        <f>IF(B106="","",VLOOKUP(B106,[2]Emarg!$A$7:$F$196,3,FALSE))</f>
        <v/>
      </c>
      <c r="E106" s="26" t="str">
        <f>IF(B106="","",VLOOKUP(B106,[2]Emarg!$A$7:$G$196,7,FALSE))</f>
        <v/>
      </c>
      <c r="F106" s="26" t="str">
        <f>IF(B106="","",VLOOKUP(B106,[2]Emarg!$A$7:$F$196,6,FALSE))</f>
        <v/>
      </c>
      <c r="G106" s="27" t="str">
        <f>IF(B106="","",VLOOKUP(B106,[2]Emarg!$A$7:$F$196,4,FALSE))</f>
        <v/>
      </c>
      <c r="H106" s="29"/>
    </row>
    <row r="107" spans="1:8">
      <c r="A107" s="22" t="str">
        <f t="shared" si="1"/>
        <v/>
      </c>
      <c r="B107" s="23"/>
      <c r="C107" s="24" t="str">
        <f>IF(B107="","",VLOOKUP(B107,[2]Emarg!$A$7:$F$196,2,FALSE))</f>
        <v/>
      </c>
      <c r="D107" s="25" t="str">
        <f>IF(B107="","",VLOOKUP(B107,[2]Emarg!$A$7:$F$196,3,FALSE))</f>
        <v/>
      </c>
      <c r="E107" s="26" t="str">
        <f>IF(B107="","",VLOOKUP(B107,[2]Emarg!$A$7:$G$196,7,FALSE))</f>
        <v/>
      </c>
      <c r="F107" s="26" t="str">
        <f>IF(B107="","",VLOOKUP(B107,[2]Emarg!$A$7:$F$196,6,FALSE))</f>
        <v/>
      </c>
      <c r="G107" s="27" t="str">
        <f>IF(B107="","",VLOOKUP(B107,[2]Emarg!$A$7:$F$196,4,FALSE))</f>
        <v/>
      </c>
      <c r="H107" s="29"/>
    </row>
    <row r="108" spans="1:8">
      <c r="A108" s="22" t="str">
        <f t="shared" si="1"/>
        <v/>
      </c>
      <c r="B108" s="23"/>
      <c r="C108" s="24" t="str">
        <f>IF(B108="","",VLOOKUP(B108,[2]Emarg!$A$7:$F$196,2,FALSE))</f>
        <v/>
      </c>
      <c r="D108" s="25" t="str">
        <f>IF(B108="","",VLOOKUP(B108,[2]Emarg!$A$7:$F$196,3,FALSE))</f>
        <v/>
      </c>
      <c r="E108" s="26" t="str">
        <f>IF(B108="","",VLOOKUP(B108,[2]Emarg!$A$7:$G$196,7,FALSE))</f>
        <v/>
      </c>
      <c r="F108" s="26" t="str">
        <f>IF(B108="","",VLOOKUP(B108,[2]Emarg!$A$7:$F$196,6,FALSE))</f>
        <v/>
      </c>
      <c r="G108" s="27" t="str">
        <f>IF(B108="","",VLOOKUP(B108,[2]Emarg!$A$7:$F$196,4,FALSE))</f>
        <v/>
      </c>
      <c r="H108" s="29"/>
    </row>
    <row r="109" spans="1:8">
      <c r="A109" s="22" t="str">
        <f t="shared" si="1"/>
        <v/>
      </c>
      <c r="B109" s="23"/>
      <c r="C109" s="24" t="str">
        <f>IF(B109="","",VLOOKUP(B109,[2]Emarg!$A$7:$F$196,2,FALSE))</f>
        <v/>
      </c>
      <c r="D109" s="25" t="str">
        <f>IF(B109="","",VLOOKUP(B109,[2]Emarg!$A$7:$F$196,3,FALSE))</f>
        <v/>
      </c>
      <c r="E109" s="26" t="str">
        <f>IF(B109="","",VLOOKUP(B109,[2]Emarg!$A$7:$G$196,7,FALSE))</f>
        <v/>
      </c>
      <c r="F109" s="26" t="str">
        <f>IF(B109="","",VLOOKUP(B109,[2]Emarg!$A$7:$F$196,6,FALSE))</f>
        <v/>
      </c>
      <c r="G109" s="27" t="str">
        <f>IF(B109="","",VLOOKUP(B109,[2]Emarg!$A$7:$F$196,4,FALSE))</f>
        <v/>
      </c>
      <c r="H109" s="29"/>
    </row>
    <row r="110" spans="1:8">
      <c r="A110" s="22" t="str">
        <f t="shared" si="1"/>
        <v/>
      </c>
      <c r="B110" s="23"/>
      <c r="C110" s="24" t="str">
        <f>IF(B110="","",VLOOKUP(B110,[2]Emarg!$A$7:$F$196,2,FALSE))</f>
        <v/>
      </c>
      <c r="D110" s="25" t="str">
        <f>IF(B110="","",VLOOKUP(B110,[2]Emarg!$A$7:$F$196,3,FALSE))</f>
        <v/>
      </c>
      <c r="E110" s="26" t="str">
        <f>IF(B110="","",VLOOKUP(B110,[2]Emarg!$A$7:$G$196,7,FALSE))</f>
        <v/>
      </c>
      <c r="F110" s="26" t="str">
        <f>IF(B110="","",VLOOKUP(B110,[2]Emarg!$A$7:$F$196,6,FALSE))</f>
        <v/>
      </c>
      <c r="G110" s="27" t="str">
        <f>IF(B110="","",VLOOKUP(B110,[2]Emarg!$A$7:$F$196,4,FALSE))</f>
        <v/>
      </c>
      <c r="H110" s="29"/>
    </row>
    <row r="111" spans="1:8">
      <c r="A111" s="22" t="str">
        <f t="shared" si="1"/>
        <v/>
      </c>
      <c r="B111" s="23"/>
      <c r="C111" s="24" t="str">
        <f>IF(B111="","",VLOOKUP(B111,[2]Emarg!$A$7:$F$196,2,FALSE))</f>
        <v/>
      </c>
      <c r="D111" s="25" t="str">
        <f>IF(B111="","",VLOOKUP(B111,[2]Emarg!$A$7:$F$196,3,FALSE))</f>
        <v/>
      </c>
      <c r="E111" s="26" t="str">
        <f>IF(B111="","",VLOOKUP(B111,[2]Emarg!$A$7:$G$196,7,FALSE))</f>
        <v/>
      </c>
      <c r="F111" s="26" t="str">
        <f>IF(B111="","",VLOOKUP(B111,[2]Emarg!$A$7:$F$196,6,FALSE))</f>
        <v/>
      </c>
      <c r="G111" s="27" t="str">
        <f>IF(B111="","",VLOOKUP(B111,[2]Emarg!$A$7:$F$196,4,FALSE))</f>
        <v/>
      </c>
      <c r="H111" s="29"/>
    </row>
    <row r="112" spans="1:8">
      <c r="A112" s="22" t="str">
        <f t="shared" si="1"/>
        <v/>
      </c>
      <c r="B112" s="23"/>
      <c r="C112" s="24" t="str">
        <f>IF(B112="","",VLOOKUP(B112,[2]Emarg!$A$7:$F$196,2,FALSE))</f>
        <v/>
      </c>
      <c r="D112" s="25" t="str">
        <f>IF(B112="","",VLOOKUP(B112,[2]Emarg!$A$7:$F$196,3,FALSE))</f>
        <v/>
      </c>
      <c r="E112" s="26" t="str">
        <f>IF(B112="","",VLOOKUP(B112,[2]Emarg!$A$7:$G$196,7,FALSE))</f>
        <v/>
      </c>
      <c r="F112" s="26" t="str">
        <f>IF(B112="","",VLOOKUP(B112,[2]Emarg!$A$7:$F$196,6,FALSE))</f>
        <v/>
      </c>
      <c r="G112" s="27" t="str">
        <f>IF(B112="","",VLOOKUP(B112,[2]Emarg!$A$7:$F$196,4,FALSE))</f>
        <v/>
      </c>
      <c r="H112" s="29"/>
    </row>
    <row r="113" spans="1:8">
      <c r="A113" s="22" t="str">
        <f t="shared" si="1"/>
        <v/>
      </c>
      <c r="B113" s="23"/>
      <c r="C113" s="24" t="str">
        <f>IF(B113="","",VLOOKUP(B113,[2]Emarg!$A$7:$F$196,2,FALSE))</f>
        <v/>
      </c>
      <c r="D113" s="25" t="str">
        <f>IF(B113="","",VLOOKUP(B113,[2]Emarg!$A$7:$F$196,3,FALSE))</f>
        <v/>
      </c>
      <c r="E113" s="26" t="str">
        <f>IF(B113="","",VLOOKUP(B113,[2]Emarg!$A$7:$G$196,7,FALSE))</f>
        <v/>
      </c>
      <c r="F113" s="26" t="str">
        <f>IF(B113="","",VLOOKUP(B113,[2]Emarg!$A$7:$F$196,6,FALSE))</f>
        <v/>
      </c>
      <c r="G113" s="27" t="str">
        <f>IF(B113="","",VLOOKUP(B113,[2]Emarg!$A$7:$F$196,4,FALSE))</f>
        <v/>
      </c>
      <c r="H113" s="29"/>
    </row>
    <row r="114" spans="1:8">
      <c r="A114" s="22" t="str">
        <f t="shared" si="1"/>
        <v/>
      </c>
      <c r="B114" s="23"/>
      <c r="C114" s="24" t="str">
        <f>IF(B114="","",VLOOKUP(B114,[2]Emarg!$A$7:$F$196,2,FALSE))</f>
        <v/>
      </c>
      <c r="D114" s="25" t="str">
        <f>IF(B114="","",VLOOKUP(B114,[2]Emarg!$A$7:$F$196,3,FALSE))</f>
        <v/>
      </c>
      <c r="E114" s="26" t="str">
        <f>IF(B114="","",VLOOKUP(B114,[2]Emarg!$A$7:$G$196,7,FALSE))</f>
        <v/>
      </c>
      <c r="F114" s="26" t="str">
        <f>IF(B114="","",VLOOKUP(B114,[2]Emarg!$A$7:$F$196,6,FALSE))</f>
        <v/>
      </c>
      <c r="G114" s="27" t="str">
        <f>IF(B114="","",VLOOKUP(B114,[2]Emarg!$A$7:$F$196,4,FALSE))</f>
        <v/>
      </c>
      <c r="H114" s="29"/>
    </row>
    <row r="115" spans="1:8">
      <c r="A115" s="22" t="str">
        <f t="shared" si="1"/>
        <v/>
      </c>
      <c r="B115" s="23"/>
      <c r="C115" s="24" t="str">
        <f>IF(B115="","",VLOOKUP(B115,[2]Emarg!$A$7:$F$196,2,FALSE))</f>
        <v/>
      </c>
      <c r="D115" s="25" t="str">
        <f>IF(B115="","",VLOOKUP(B115,[2]Emarg!$A$7:$F$196,3,FALSE))</f>
        <v/>
      </c>
      <c r="E115" s="26" t="str">
        <f>IF(B115="","",VLOOKUP(B115,[2]Emarg!$A$7:$G$196,7,FALSE))</f>
        <v/>
      </c>
      <c r="F115" s="26" t="str">
        <f>IF(B115="","",VLOOKUP(B115,[2]Emarg!$A$7:$F$196,6,FALSE))</f>
        <v/>
      </c>
      <c r="G115" s="27" t="str">
        <f>IF(B115="","",VLOOKUP(B115,[2]Emarg!$A$7:$F$196,4,FALSE))</f>
        <v/>
      </c>
      <c r="H115" s="29"/>
    </row>
    <row r="116" spans="1:8">
      <c r="A116" s="22" t="str">
        <f t="shared" si="1"/>
        <v/>
      </c>
      <c r="B116" s="23"/>
      <c r="C116" s="24" t="str">
        <f>IF(B116="","",VLOOKUP(B116,[2]Emarg!$A$7:$F$196,2,FALSE))</f>
        <v/>
      </c>
      <c r="D116" s="25" t="str">
        <f>IF(B116="","",VLOOKUP(B116,[2]Emarg!$A$7:$F$196,3,FALSE))</f>
        <v/>
      </c>
      <c r="E116" s="26" t="str">
        <f>IF(B116="","",VLOOKUP(B116,[2]Emarg!$A$7:$G$196,7,FALSE))</f>
        <v/>
      </c>
      <c r="F116" s="26" t="str">
        <f>IF(B116="","",VLOOKUP(B116,[2]Emarg!$A$7:$F$196,6,FALSE))</f>
        <v/>
      </c>
      <c r="G116" s="27" t="str">
        <f>IF(B116="","",VLOOKUP(B116,[2]Emarg!$A$7:$F$196,4,FALSE))</f>
        <v/>
      </c>
      <c r="H116" s="29"/>
    </row>
    <row r="117" spans="1:8">
      <c r="A117" s="22" t="str">
        <f t="shared" si="1"/>
        <v/>
      </c>
      <c r="B117" s="23"/>
      <c r="C117" s="24" t="str">
        <f>IF(B117="","",VLOOKUP(B117,[2]Emarg!$A$7:$F$196,2,FALSE))</f>
        <v/>
      </c>
      <c r="D117" s="25" t="str">
        <f>IF(B117="","",VLOOKUP(B117,[2]Emarg!$A$7:$F$196,3,FALSE))</f>
        <v/>
      </c>
      <c r="E117" s="26" t="str">
        <f>IF(B117="","",VLOOKUP(B117,[2]Emarg!$A$7:$G$196,7,FALSE))</f>
        <v/>
      </c>
      <c r="F117" s="26" t="str">
        <f>IF(B117="","",VLOOKUP(B117,[2]Emarg!$A$7:$F$196,6,FALSE))</f>
        <v/>
      </c>
      <c r="G117" s="27" t="str">
        <f>IF(B117="","",VLOOKUP(B117,[2]Emarg!$A$7:$F$196,4,FALSE))</f>
        <v/>
      </c>
      <c r="H117" s="29"/>
    </row>
    <row r="118" spans="1:8">
      <c r="A118" s="22" t="str">
        <f t="shared" si="1"/>
        <v/>
      </c>
      <c r="B118" s="23"/>
      <c r="C118" s="24" t="str">
        <f>IF(B118="","",VLOOKUP(B118,[2]Emarg!$A$7:$F$196,2,FALSE))</f>
        <v/>
      </c>
      <c r="D118" s="25" t="str">
        <f>IF(B118="","",VLOOKUP(B118,[2]Emarg!$A$7:$F$196,3,FALSE))</f>
        <v/>
      </c>
      <c r="E118" s="26" t="str">
        <f>IF(B118="","",VLOOKUP(B118,[2]Emarg!$A$7:$G$196,7,FALSE))</f>
        <v/>
      </c>
      <c r="F118" s="26" t="str">
        <f>IF(B118="","",VLOOKUP(B118,[2]Emarg!$A$7:$F$196,6,FALSE))</f>
        <v/>
      </c>
      <c r="G118" s="27" t="str">
        <f>IF(B118="","",VLOOKUP(B118,[2]Emarg!$A$7:$F$196,4,FALSE))</f>
        <v/>
      </c>
      <c r="H118" s="29"/>
    </row>
    <row r="119" spans="1:8">
      <c r="A119" s="22" t="str">
        <f t="shared" si="1"/>
        <v/>
      </c>
      <c r="B119" s="23"/>
      <c r="C119" s="24" t="str">
        <f>IF(B119="","",VLOOKUP(B119,[2]Emarg!$A$7:$F$196,2,FALSE))</f>
        <v/>
      </c>
      <c r="D119" s="25" t="str">
        <f>IF(B119="","",VLOOKUP(B119,[2]Emarg!$A$7:$F$196,3,FALSE))</f>
        <v/>
      </c>
      <c r="E119" s="26" t="str">
        <f>IF(B119="","",VLOOKUP(B119,[2]Emarg!$A$7:$G$196,7,FALSE))</f>
        <v/>
      </c>
      <c r="F119" s="26" t="str">
        <f>IF(B119="","",VLOOKUP(B119,[2]Emarg!$A$7:$F$196,6,FALSE))</f>
        <v/>
      </c>
      <c r="G119" s="27" t="str">
        <f>IF(B119="","",VLOOKUP(B119,[2]Emarg!$A$7:$F$196,4,FALSE))</f>
        <v/>
      </c>
      <c r="H119" s="29"/>
    </row>
    <row r="120" spans="1:8">
      <c r="A120" s="22" t="str">
        <f t="shared" si="1"/>
        <v/>
      </c>
      <c r="B120" s="23"/>
      <c r="C120" s="24" t="str">
        <f>IF(B120="","",VLOOKUP(B120,[2]Emarg!$A$7:$F$196,2,FALSE))</f>
        <v/>
      </c>
      <c r="D120" s="25" t="str">
        <f>IF(B120="","",VLOOKUP(B120,[2]Emarg!$A$7:$F$196,3,FALSE))</f>
        <v/>
      </c>
      <c r="E120" s="26" t="str">
        <f>IF(B120="","",VLOOKUP(B120,[2]Emarg!$A$7:$G$196,7,FALSE))</f>
        <v/>
      </c>
      <c r="F120" s="26" t="str">
        <f>IF(B120="","",VLOOKUP(B120,[2]Emarg!$A$7:$F$196,6,FALSE))</f>
        <v/>
      </c>
      <c r="G120" s="27" t="str">
        <f>IF(B120="","",VLOOKUP(B120,[2]Emarg!$A$7:$F$196,4,FALSE))</f>
        <v/>
      </c>
      <c r="H120" s="29"/>
    </row>
    <row r="121" spans="1:8">
      <c r="A121" s="22" t="str">
        <f t="shared" si="1"/>
        <v/>
      </c>
      <c r="B121" s="23"/>
      <c r="C121" s="24" t="str">
        <f>IF(B121="","",VLOOKUP(B121,[2]Emarg!$A$7:$F$196,2,FALSE))</f>
        <v/>
      </c>
      <c r="D121" s="25" t="str">
        <f>IF(B121="","",VLOOKUP(B121,[2]Emarg!$A$7:$F$196,3,FALSE))</f>
        <v/>
      </c>
      <c r="E121" s="26" t="str">
        <f>IF(B121="","",VLOOKUP(B121,[2]Emarg!$A$7:$G$196,7,FALSE))</f>
        <v/>
      </c>
      <c r="F121" s="26" t="str">
        <f>IF(B121="","",VLOOKUP(B121,[2]Emarg!$A$7:$F$196,6,FALSE))</f>
        <v/>
      </c>
      <c r="G121" s="27" t="str">
        <f>IF(B121="","",VLOOKUP(B121,[2]Emarg!$A$7:$F$196,4,FALSE))</f>
        <v/>
      </c>
      <c r="H121" s="29"/>
    </row>
    <row r="122" spans="1:8">
      <c r="A122" s="22" t="str">
        <f t="shared" si="1"/>
        <v/>
      </c>
      <c r="B122" s="23"/>
      <c r="C122" s="24" t="str">
        <f>IF(B122="","",VLOOKUP(B122,[2]Emarg!$A$7:$F$196,2,FALSE))</f>
        <v/>
      </c>
      <c r="D122" s="25" t="str">
        <f>IF(B122="","",VLOOKUP(B122,[2]Emarg!$A$7:$F$196,3,FALSE))</f>
        <v/>
      </c>
      <c r="E122" s="26" t="str">
        <f>IF(B122="","",VLOOKUP(B122,[2]Emarg!$A$7:$G$196,7,FALSE))</f>
        <v/>
      </c>
      <c r="F122" s="26" t="str">
        <f>IF(B122="","",VLOOKUP(B122,[2]Emarg!$A$7:$F$196,6,FALSE))</f>
        <v/>
      </c>
      <c r="G122" s="27" t="str">
        <f>IF(B122="","",VLOOKUP(B122,[2]Emarg!$A$7:$F$196,4,FALSE))</f>
        <v/>
      </c>
      <c r="H122" s="29"/>
    </row>
    <row r="123" spans="1:8">
      <c r="A123" s="22" t="str">
        <f t="shared" si="1"/>
        <v/>
      </c>
      <c r="B123" s="23"/>
      <c r="C123" s="24" t="str">
        <f>IF(B123="","",VLOOKUP(B123,[2]Emarg!$A$7:$F$196,2,FALSE))</f>
        <v/>
      </c>
      <c r="D123" s="25" t="str">
        <f>IF(B123="","",VLOOKUP(B123,[2]Emarg!$A$7:$F$196,3,FALSE))</f>
        <v/>
      </c>
      <c r="E123" s="26" t="str">
        <f>IF(B123="","",VLOOKUP(B123,[2]Emarg!$A$7:$G$196,7,FALSE))</f>
        <v/>
      </c>
      <c r="F123" s="26" t="str">
        <f>IF(B123="","",VLOOKUP(B123,[2]Emarg!$A$7:$F$196,6,FALSE))</f>
        <v/>
      </c>
      <c r="G123" s="27" t="str">
        <f>IF(B123="","",VLOOKUP(B123,[2]Emarg!$A$7:$F$196,4,FALSE))</f>
        <v/>
      </c>
      <c r="H123" s="29"/>
    </row>
    <row r="124" spans="1:8">
      <c r="A124" s="22" t="str">
        <f t="shared" si="1"/>
        <v/>
      </c>
      <c r="B124" s="23"/>
      <c r="C124" s="24" t="str">
        <f>IF(B124="","",VLOOKUP(B124,[2]Emarg!$A$7:$F$196,2,FALSE))</f>
        <v/>
      </c>
      <c r="D124" s="25" t="str">
        <f>IF(B124="","",VLOOKUP(B124,[2]Emarg!$A$7:$F$196,3,FALSE))</f>
        <v/>
      </c>
      <c r="E124" s="26" t="str">
        <f>IF(B124="","",VLOOKUP(B124,[2]Emarg!$A$7:$G$196,7,FALSE))</f>
        <v/>
      </c>
      <c r="F124" s="26" t="str">
        <f>IF(B124="","",VLOOKUP(B124,[2]Emarg!$A$7:$F$196,6,FALSE))</f>
        <v/>
      </c>
      <c r="G124" s="27" t="str">
        <f>IF(B124="","",VLOOKUP(B124,[2]Emarg!$A$7:$F$196,4,FALSE))</f>
        <v/>
      </c>
      <c r="H124" s="29"/>
    </row>
    <row r="125" spans="1:8">
      <c r="A125" s="22" t="str">
        <f t="shared" si="1"/>
        <v/>
      </c>
      <c r="B125" s="23"/>
      <c r="C125" s="24" t="str">
        <f>IF(B125="","",VLOOKUP(B125,[2]Emarg!$A$7:$F$196,2,FALSE))</f>
        <v/>
      </c>
      <c r="D125" s="25" t="str">
        <f>IF(B125="","",VLOOKUP(B125,[2]Emarg!$A$7:$F$196,3,FALSE))</f>
        <v/>
      </c>
      <c r="E125" s="26" t="str">
        <f>IF(B125="","",VLOOKUP(B125,[2]Emarg!$A$7:$G$196,7,FALSE))</f>
        <v/>
      </c>
      <c r="F125" s="26" t="str">
        <f>IF(B125="","",VLOOKUP(B125,[2]Emarg!$A$7:$F$196,6,FALSE))</f>
        <v/>
      </c>
      <c r="G125" s="27" t="str">
        <f>IF(B125="","",VLOOKUP(B125,[2]Emarg!$A$7:$F$196,4,FALSE))</f>
        <v/>
      </c>
      <c r="H125" s="29"/>
    </row>
    <row r="126" spans="1:8">
      <c r="A126" s="22" t="str">
        <f t="shared" si="1"/>
        <v/>
      </c>
      <c r="B126" s="23"/>
      <c r="C126" s="24" t="str">
        <f>IF(B126="","",VLOOKUP(B126,[2]Emarg!$A$7:$F$196,2,FALSE))</f>
        <v/>
      </c>
      <c r="D126" s="25" t="str">
        <f>IF(B126="","",VLOOKUP(B126,[2]Emarg!$A$7:$F$196,3,FALSE))</f>
        <v/>
      </c>
      <c r="E126" s="26" t="str">
        <f>IF(B126="","",VLOOKUP(B126,[2]Emarg!$A$7:$G$196,7,FALSE))</f>
        <v/>
      </c>
      <c r="F126" s="26" t="str">
        <f>IF(B126="","",VLOOKUP(B126,[2]Emarg!$A$7:$F$196,6,FALSE))</f>
        <v/>
      </c>
      <c r="G126" s="27" t="str">
        <f>IF(B126="","",VLOOKUP(B126,[2]Emarg!$A$7:$F$196,4,FALSE))</f>
        <v/>
      </c>
      <c r="H126" s="29"/>
    </row>
    <row r="127" spans="1:8">
      <c r="A127" s="22" t="str">
        <f t="shared" si="1"/>
        <v/>
      </c>
      <c r="B127" s="23"/>
      <c r="C127" s="24" t="str">
        <f>IF(B127="","",VLOOKUP(B127,[2]Emarg!$A$7:$F$196,2,FALSE))</f>
        <v/>
      </c>
      <c r="D127" s="25" t="str">
        <f>IF(B127="","",VLOOKUP(B127,[2]Emarg!$A$7:$F$196,3,FALSE))</f>
        <v/>
      </c>
      <c r="E127" s="26" t="str">
        <f>IF(B127="","",VLOOKUP(B127,[2]Emarg!$A$7:$G$196,7,FALSE))</f>
        <v/>
      </c>
      <c r="F127" s="26" t="str">
        <f>IF(B127="","",VLOOKUP(B127,[2]Emarg!$A$7:$F$196,6,FALSE))</f>
        <v/>
      </c>
      <c r="G127" s="27" t="str">
        <f>IF(B127="","",VLOOKUP(B127,[2]Emarg!$A$7:$F$196,4,FALSE))</f>
        <v/>
      </c>
      <c r="H127" s="29"/>
    </row>
    <row r="128" spans="1:8">
      <c r="A128" s="22" t="str">
        <f t="shared" si="1"/>
        <v/>
      </c>
      <c r="B128" s="23"/>
      <c r="C128" s="24" t="str">
        <f>IF(B128="","",VLOOKUP(B128,[2]Emarg!$A$7:$F$196,2,FALSE))</f>
        <v/>
      </c>
      <c r="D128" s="25" t="str">
        <f>IF(B128="","",VLOOKUP(B128,[2]Emarg!$A$7:$F$196,3,FALSE))</f>
        <v/>
      </c>
      <c r="E128" s="26" t="str">
        <f>IF(B128="","",VLOOKUP(B128,[2]Emarg!$A$7:$G$196,7,FALSE))</f>
        <v/>
      </c>
      <c r="F128" s="26" t="str">
        <f>IF(B128="","",VLOOKUP(B128,[2]Emarg!$A$7:$F$196,6,FALSE))</f>
        <v/>
      </c>
      <c r="G128" s="27" t="str">
        <f>IF(B128="","",VLOOKUP(B128,[2]Emarg!$A$7:$F$196,4,FALSE))</f>
        <v/>
      </c>
      <c r="H128" s="29"/>
    </row>
    <row r="129" spans="1:8">
      <c r="A129" s="22" t="str">
        <f t="shared" si="1"/>
        <v/>
      </c>
      <c r="B129" s="23"/>
      <c r="C129" s="24" t="str">
        <f>IF(B129="","",VLOOKUP(B129,[2]Emarg!$A$7:$F$196,2,FALSE))</f>
        <v/>
      </c>
      <c r="D129" s="25" t="str">
        <f>IF(B129="","",VLOOKUP(B129,[2]Emarg!$A$7:$F$196,3,FALSE))</f>
        <v/>
      </c>
      <c r="E129" s="26" t="str">
        <f>IF(B129="","",VLOOKUP(B129,[2]Emarg!$A$7:$G$196,7,FALSE))</f>
        <v/>
      </c>
      <c r="F129" s="26" t="str">
        <f>IF(B129="","",VLOOKUP(B129,[2]Emarg!$A$7:$F$196,6,FALSE))</f>
        <v/>
      </c>
      <c r="G129" s="27" t="str">
        <f>IF(B129="","",VLOOKUP(B129,[2]Emarg!$A$7:$F$196,4,FALSE))</f>
        <v/>
      </c>
      <c r="H129" s="29"/>
    </row>
    <row r="130" spans="1:8">
      <c r="A130" s="22" t="str">
        <f t="shared" si="1"/>
        <v/>
      </c>
      <c r="B130" s="23"/>
      <c r="C130" s="24" t="str">
        <f>IF(B130="","",VLOOKUP(B130,[2]Emarg!$A$7:$F$196,2,FALSE))</f>
        <v/>
      </c>
      <c r="D130" s="25" t="str">
        <f>IF(B130="","",VLOOKUP(B130,[2]Emarg!$A$7:$F$196,3,FALSE))</f>
        <v/>
      </c>
      <c r="E130" s="26" t="str">
        <f>IF(B130="","",VLOOKUP(B130,[2]Emarg!$A$7:$G$196,7,FALSE))</f>
        <v/>
      </c>
      <c r="F130" s="26" t="str">
        <f>IF(B130="","",VLOOKUP(B130,[2]Emarg!$A$7:$F$196,6,FALSE))</f>
        <v/>
      </c>
      <c r="G130" s="27" t="str">
        <f>IF(B130="","",VLOOKUP(B130,[2]Emarg!$A$7:$F$196,4,FALSE))</f>
        <v/>
      </c>
      <c r="H130" s="29"/>
    </row>
    <row r="131" spans="1:8">
      <c r="A131" s="22" t="str">
        <f t="shared" si="1"/>
        <v/>
      </c>
      <c r="B131" s="23"/>
      <c r="C131" s="24" t="str">
        <f>IF(B131="","",VLOOKUP(B131,[2]Emarg!$A$7:$F$196,2,FALSE))</f>
        <v/>
      </c>
      <c r="D131" s="25" t="str">
        <f>IF(B131="","",VLOOKUP(B131,[2]Emarg!$A$7:$F$196,3,FALSE))</f>
        <v/>
      </c>
      <c r="E131" s="26" t="str">
        <f>IF(B131="","",VLOOKUP(B131,[2]Emarg!$A$7:$G$196,7,FALSE))</f>
        <v/>
      </c>
      <c r="F131" s="26" t="str">
        <f>IF(B131="","",VLOOKUP(B131,[2]Emarg!$A$7:$F$196,6,FALSE))</f>
        <v/>
      </c>
      <c r="G131" s="27" t="str">
        <f>IF(B131="","",VLOOKUP(B131,[2]Emarg!$A$7:$F$196,4,FALSE))</f>
        <v/>
      </c>
      <c r="H131" s="29"/>
    </row>
    <row r="132" spans="1:8">
      <c r="A132" s="22" t="str">
        <f t="shared" si="1"/>
        <v/>
      </c>
      <c r="B132" s="23"/>
      <c r="C132" s="24" t="str">
        <f>IF(B132="","",VLOOKUP(B132,[2]Emarg!$A$7:$F$196,2,FALSE))</f>
        <v/>
      </c>
      <c r="D132" s="25" t="str">
        <f>IF(B132="","",VLOOKUP(B132,[2]Emarg!$A$7:$F$196,3,FALSE))</f>
        <v/>
      </c>
      <c r="E132" s="26" t="str">
        <f>IF(B132="","",VLOOKUP(B132,[2]Emarg!$A$7:$G$196,7,FALSE))</f>
        <v/>
      </c>
      <c r="F132" s="26" t="str">
        <f>IF(B132="","",VLOOKUP(B132,[2]Emarg!$A$7:$F$196,6,FALSE))</f>
        <v/>
      </c>
      <c r="G132" s="27" t="str">
        <f>IF(B132="","",VLOOKUP(B132,[2]Emarg!$A$7:$F$196,4,FALSE))</f>
        <v/>
      </c>
      <c r="H132" s="29"/>
    </row>
    <row r="133" spans="1:8">
      <c r="A133" s="22" t="str">
        <f t="shared" si="1"/>
        <v/>
      </c>
      <c r="B133" s="23"/>
      <c r="C133" s="24" t="str">
        <f>IF(B133="","",VLOOKUP(B133,[2]Emarg!$A$7:$F$196,2,FALSE))</f>
        <v/>
      </c>
      <c r="D133" s="25" t="str">
        <f>IF(B133="","",VLOOKUP(B133,[2]Emarg!$A$7:$F$196,3,FALSE))</f>
        <v/>
      </c>
      <c r="E133" s="26" t="str">
        <f>IF(B133="","",VLOOKUP(B133,[2]Emarg!$A$7:$G$196,7,FALSE))</f>
        <v/>
      </c>
      <c r="F133" s="26" t="str">
        <f>IF(B133="","",VLOOKUP(B133,[2]Emarg!$A$7:$F$196,6,FALSE))</f>
        <v/>
      </c>
      <c r="G133" s="27" t="str">
        <f>IF(B133="","",VLOOKUP(B133,[2]Emarg!$A$7:$F$196,4,FALSE))</f>
        <v/>
      </c>
      <c r="H133" s="29"/>
    </row>
    <row r="134" spans="1:8">
      <c r="A134" s="22" t="str">
        <f t="shared" si="1"/>
        <v/>
      </c>
      <c r="B134" s="23"/>
      <c r="C134" s="24" t="str">
        <f>IF(B134="","",VLOOKUP(B134,[2]Emarg!$A$7:$F$196,2,FALSE))</f>
        <v/>
      </c>
      <c r="D134" s="25" t="str">
        <f>IF(B134="","",VLOOKUP(B134,[2]Emarg!$A$7:$F$196,3,FALSE))</f>
        <v/>
      </c>
      <c r="E134" s="26" t="str">
        <f>IF(B134="","",VLOOKUP(B134,[2]Emarg!$A$7:$G$196,7,FALSE))</f>
        <v/>
      </c>
      <c r="F134" s="26" t="str">
        <f>IF(B134="","",VLOOKUP(B134,[2]Emarg!$A$7:$F$196,6,FALSE))</f>
        <v/>
      </c>
      <c r="G134" s="27" t="str">
        <f>IF(B134="","",VLOOKUP(B134,[2]Emarg!$A$7:$F$196,4,FALSE))</f>
        <v/>
      </c>
      <c r="H134" s="29"/>
    </row>
    <row r="135" spans="1:8">
      <c r="A135" s="22" t="str">
        <f t="shared" si="1"/>
        <v/>
      </c>
      <c r="B135" s="23"/>
      <c r="C135" s="24" t="str">
        <f>IF(B135="","",VLOOKUP(B135,[2]Emarg!$A$7:$F$196,2,FALSE))</f>
        <v/>
      </c>
      <c r="D135" s="25" t="str">
        <f>IF(B135="","",VLOOKUP(B135,[2]Emarg!$A$7:$F$196,3,FALSE))</f>
        <v/>
      </c>
      <c r="E135" s="26" t="str">
        <f>IF(B135="","",VLOOKUP(B135,[2]Emarg!$A$7:$G$196,7,FALSE))</f>
        <v/>
      </c>
      <c r="F135" s="26" t="str">
        <f>IF(B135="","",VLOOKUP(B135,[2]Emarg!$A$7:$F$196,6,FALSE))</f>
        <v/>
      </c>
      <c r="G135" s="27" t="str">
        <f>IF(B135="","",VLOOKUP(B135,[2]Emarg!$A$7:$F$196,4,FALSE))</f>
        <v/>
      </c>
      <c r="H135" s="29"/>
    </row>
    <row r="136" spans="1:8">
      <c r="A136" s="22" t="str">
        <f t="shared" si="1"/>
        <v/>
      </c>
      <c r="B136" s="23"/>
      <c r="C136" s="24" t="str">
        <f>IF(B136="","",VLOOKUP(B136,[2]Emarg!$A$7:$F$196,2,FALSE))</f>
        <v/>
      </c>
      <c r="D136" s="25" t="str">
        <f>IF(B136="","",VLOOKUP(B136,[2]Emarg!$A$7:$F$196,3,FALSE))</f>
        <v/>
      </c>
      <c r="E136" s="26" t="str">
        <f>IF(B136="","",VLOOKUP(B136,[2]Emarg!$A$7:$G$196,7,FALSE))</f>
        <v/>
      </c>
      <c r="F136" s="26" t="str">
        <f>IF(B136="","",VLOOKUP(B136,[2]Emarg!$A$7:$F$196,6,FALSE))</f>
        <v/>
      </c>
      <c r="G136" s="27" t="str">
        <f>IF(B136="","",VLOOKUP(B136,[2]Emarg!$A$7:$F$196,4,FALSE))</f>
        <v/>
      </c>
      <c r="H136" s="29"/>
    </row>
    <row r="137" spans="1:8">
      <c r="A137" s="22" t="str">
        <f t="shared" ref="A137:A197" si="2">IF(B137="","",A136+1)</f>
        <v/>
      </c>
      <c r="B137" s="23"/>
      <c r="C137" s="24" t="str">
        <f>IF(B137="","",VLOOKUP(B137,[2]Emarg!$A$7:$F$196,2,FALSE))</f>
        <v/>
      </c>
      <c r="D137" s="25" t="str">
        <f>IF(B137="","",VLOOKUP(B137,[2]Emarg!$A$7:$F$196,3,FALSE))</f>
        <v/>
      </c>
      <c r="E137" s="26" t="str">
        <f>IF(B137="","",VLOOKUP(B137,[2]Emarg!$A$7:$G$196,7,FALSE))</f>
        <v/>
      </c>
      <c r="F137" s="26" t="str">
        <f>IF(B137="","",VLOOKUP(B137,[2]Emarg!$A$7:$F$196,6,FALSE))</f>
        <v/>
      </c>
      <c r="G137" s="27" t="str">
        <f>IF(B137="","",VLOOKUP(B137,[2]Emarg!$A$7:$F$196,4,FALSE))</f>
        <v/>
      </c>
      <c r="H137" s="29"/>
    </row>
    <row r="138" spans="1:8">
      <c r="A138" s="22" t="str">
        <f t="shared" si="2"/>
        <v/>
      </c>
      <c r="B138" s="23"/>
      <c r="C138" s="24" t="str">
        <f>IF(B138="","",VLOOKUP(B138,[2]Emarg!$A$7:$F$196,2,FALSE))</f>
        <v/>
      </c>
      <c r="D138" s="25" t="str">
        <f>IF(B138="","",VLOOKUP(B138,[2]Emarg!$A$7:$F$196,3,FALSE))</f>
        <v/>
      </c>
      <c r="E138" s="26" t="str">
        <f>IF(B138="","",VLOOKUP(B138,[2]Emarg!$A$7:$G$196,7,FALSE))</f>
        <v/>
      </c>
      <c r="F138" s="26" t="str">
        <f>IF(B138="","",VLOOKUP(B138,[2]Emarg!$A$7:$F$196,6,FALSE))</f>
        <v/>
      </c>
      <c r="G138" s="27" t="str">
        <f>IF(B138="","",VLOOKUP(B138,[2]Emarg!$A$7:$F$196,4,FALSE))</f>
        <v/>
      </c>
      <c r="H138" s="29"/>
    </row>
    <row r="139" spans="1:8">
      <c r="A139" s="22" t="str">
        <f t="shared" si="2"/>
        <v/>
      </c>
      <c r="B139" s="23"/>
      <c r="C139" s="24" t="str">
        <f>IF(B139="","",VLOOKUP(B139,[2]Emarg!$A$7:$F$196,2,FALSE))</f>
        <v/>
      </c>
      <c r="D139" s="25" t="str">
        <f>IF(B139="","",VLOOKUP(B139,[2]Emarg!$A$7:$F$196,3,FALSE))</f>
        <v/>
      </c>
      <c r="E139" s="26" t="str">
        <f>IF(B139="","",VLOOKUP(B139,[2]Emarg!$A$7:$G$196,7,FALSE))</f>
        <v/>
      </c>
      <c r="F139" s="26" t="str">
        <f>IF(B139="","",VLOOKUP(B139,[2]Emarg!$A$7:$F$196,6,FALSE))</f>
        <v/>
      </c>
      <c r="G139" s="27" t="str">
        <f>IF(B139="","",VLOOKUP(B139,[2]Emarg!$A$7:$F$196,4,FALSE))</f>
        <v/>
      </c>
      <c r="H139" s="29"/>
    </row>
    <row r="140" spans="1:8">
      <c r="A140" s="22" t="str">
        <f t="shared" si="2"/>
        <v/>
      </c>
      <c r="B140" s="23"/>
      <c r="C140" s="24" t="str">
        <f>IF(B140="","",VLOOKUP(B140,[2]Emarg!$A$7:$F$196,2,FALSE))</f>
        <v/>
      </c>
      <c r="D140" s="25" t="str">
        <f>IF(B140="","",VLOOKUP(B140,[2]Emarg!$A$7:$F$196,3,FALSE))</f>
        <v/>
      </c>
      <c r="E140" s="26" t="str">
        <f>IF(B140="","",VLOOKUP(B140,[2]Emarg!$A$7:$G$196,7,FALSE))</f>
        <v/>
      </c>
      <c r="F140" s="26" t="str">
        <f>IF(B140="","",VLOOKUP(B140,[2]Emarg!$A$7:$F$196,6,FALSE))</f>
        <v/>
      </c>
      <c r="G140" s="27" t="str">
        <f>IF(B140="","",VLOOKUP(B140,[2]Emarg!$A$7:$F$196,4,FALSE))</f>
        <v/>
      </c>
      <c r="H140" s="29"/>
    </row>
    <row r="141" spans="1:8">
      <c r="A141" s="22" t="str">
        <f t="shared" si="2"/>
        <v/>
      </c>
      <c r="B141" s="23"/>
      <c r="C141" s="24" t="str">
        <f>IF(B141="","",VLOOKUP(B141,[2]Emarg!$A$7:$F$196,2,FALSE))</f>
        <v/>
      </c>
      <c r="D141" s="25" t="str">
        <f>IF(B141="","",VLOOKUP(B141,[2]Emarg!$A$7:$F$196,3,FALSE))</f>
        <v/>
      </c>
      <c r="E141" s="26" t="str">
        <f>IF(B141="","",VLOOKUP(B141,[2]Emarg!$A$7:$G$196,7,FALSE))</f>
        <v/>
      </c>
      <c r="F141" s="26" t="str">
        <f>IF(B141="","",VLOOKUP(B141,[2]Emarg!$A$7:$F$196,6,FALSE))</f>
        <v/>
      </c>
      <c r="G141" s="27" t="str">
        <f>IF(B141="","",VLOOKUP(B141,[2]Emarg!$A$7:$F$196,4,FALSE))</f>
        <v/>
      </c>
      <c r="H141" s="29"/>
    </row>
    <row r="142" spans="1:8">
      <c r="A142" s="22" t="str">
        <f t="shared" si="2"/>
        <v/>
      </c>
      <c r="B142" s="23"/>
      <c r="C142" s="24" t="str">
        <f>IF(B142="","",VLOOKUP(B142,[2]Emarg!$A$7:$F$196,2,FALSE))</f>
        <v/>
      </c>
      <c r="D142" s="25" t="str">
        <f>IF(B142="","",VLOOKUP(B142,[2]Emarg!$A$7:$F$196,3,FALSE))</f>
        <v/>
      </c>
      <c r="E142" s="26" t="str">
        <f>IF(B142="","",VLOOKUP(B142,[2]Emarg!$A$7:$G$196,7,FALSE))</f>
        <v/>
      </c>
      <c r="F142" s="26" t="str">
        <f>IF(B142="","",VLOOKUP(B142,[2]Emarg!$A$7:$F$196,6,FALSE))</f>
        <v/>
      </c>
      <c r="G142" s="27" t="str">
        <f>IF(B142="","",VLOOKUP(B142,[2]Emarg!$A$7:$F$196,4,FALSE))</f>
        <v/>
      </c>
      <c r="H142" s="29"/>
    </row>
    <row r="143" spans="1:8">
      <c r="A143" s="22" t="str">
        <f t="shared" si="2"/>
        <v/>
      </c>
      <c r="B143" s="23"/>
      <c r="C143" s="24" t="str">
        <f>IF(B143="","",VLOOKUP(B143,[2]Emarg!$A$7:$F$196,2,FALSE))</f>
        <v/>
      </c>
      <c r="D143" s="25" t="str">
        <f>IF(B143="","",VLOOKUP(B143,[2]Emarg!$A$7:$F$196,3,FALSE))</f>
        <v/>
      </c>
      <c r="E143" s="26" t="str">
        <f>IF(B143="","",VLOOKUP(B143,[2]Emarg!$A$7:$G$196,7,FALSE))</f>
        <v/>
      </c>
      <c r="F143" s="26" t="str">
        <f>IF(B143="","",VLOOKUP(B143,[2]Emarg!$A$7:$F$196,6,FALSE))</f>
        <v/>
      </c>
      <c r="G143" s="27" t="str">
        <f>IF(B143="","",VLOOKUP(B143,[2]Emarg!$A$7:$F$196,4,FALSE))</f>
        <v/>
      </c>
      <c r="H143" s="29"/>
    </row>
    <row r="144" spans="1:8">
      <c r="A144" s="22" t="str">
        <f t="shared" si="2"/>
        <v/>
      </c>
      <c r="B144" s="23"/>
      <c r="C144" s="24" t="str">
        <f>IF(B144="","",VLOOKUP(B144,[2]Emarg!$A$7:$F$196,2,FALSE))</f>
        <v/>
      </c>
      <c r="D144" s="25" t="str">
        <f>IF(B144="","",VLOOKUP(B144,[2]Emarg!$A$7:$F$196,3,FALSE))</f>
        <v/>
      </c>
      <c r="E144" s="26" t="str">
        <f>IF(B144="","",VLOOKUP(B144,[2]Emarg!$A$7:$G$196,7,FALSE))</f>
        <v/>
      </c>
      <c r="F144" s="26" t="str">
        <f>IF(B144="","",VLOOKUP(B144,[2]Emarg!$A$7:$F$196,6,FALSE))</f>
        <v/>
      </c>
      <c r="G144" s="27" t="str">
        <f>IF(B144="","",VLOOKUP(B144,[2]Emarg!$A$7:$F$196,4,FALSE))</f>
        <v/>
      </c>
      <c r="H144" s="29"/>
    </row>
    <row r="145" spans="1:8">
      <c r="A145" s="22" t="str">
        <f t="shared" si="2"/>
        <v/>
      </c>
      <c r="B145" s="23"/>
      <c r="C145" s="24" t="str">
        <f>IF(B145="","",VLOOKUP(B145,[2]Emarg!$A$7:$F$196,2,FALSE))</f>
        <v/>
      </c>
      <c r="D145" s="25" t="str">
        <f>IF(B145="","",VLOOKUP(B145,[2]Emarg!$A$7:$F$196,3,FALSE))</f>
        <v/>
      </c>
      <c r="E145" s="26" t="str">
        <f>IF(B145="","",VLOOKUP(B145,[2]Emarg!$A$7:$G$196,7,FALSE))</f>
        <v/>
      </c>
      <c r="F145" s="26" t="str">
        <f>IF(B145="","",VLOOKUP(B145,[2]Emarg!$A$7:$F$196,6,FALSE))</f>
        <v/>
      </c>
      <c r="G145" s="27" t="str">
        <f>IF(B145="","",VLOOKUP(B145,[2]Emarg!$A$7:$F$196,4,FALSE))</f>
        <v/>
      </c>
      <c r="H145" s="29"/>
    </row>
    <row r="146" spans="1:8">
      <c r="A146" s="22" t="str">
        <f t="shared" si="2"/>
        <v/>
      </c>
      <c r="B146" s="23"/>
      <c r="C146" s="24" t="str">
        <f>IF(B146="","",VLOOKUP(B146,[2]Emarg!$A$7:$F$196,2,FALSE))</f>
        <v/>
      </c>
      <c r="D146" s="25" t="str">
        <f>IF(B146="","",VLOOKUP(B146,[2]Emarg!$A$7:$F$196,3,FALSE))</f>
        <v/>
      </c>
      <c r="E146" s="26" t="str">
        <f>IF(B146="","",VLOOKUP(B146,[2]Emarg!$A$7:$G$196,7,FALSE))</f>
        <v/>
      </c>
      <c r="F146" s="26" t="str">
        <f>IF(B146="","",VLOOKUP(B146,[2]Emarg!$A$7:$F$196,6,FALSE))</f>
        <v/>
      </c>
      <c r="G146" s="27" t="str">
        <f>IF(B146="","",VLOOKUP(B146,[2]Emarg!$A$7:$F$196,4,FALSE))</f>
        <v/>
      </c>
      <c r="H146" s="29"/>
    </row>
    <row r="147" spans="1:8">
      <c r="A147" s="22" t="str">
        <f t="shared" si="2"/>
        <v/>
      </c>
      <c r="B147" s="23"/>
      <c r="C147" s="24" t="str">
        <f>IF(B147="","",VLOOKUP(B147,[2]Emarg!$A$7:$F$196,2,FALSE))</f>
        <v/>
      </c>
      <c r="D147" s="25" t="str">
        <f>IF(B147="","",VLOOKUP(B147,[2]Emarg!$A$7:$F$196,3,FALSE))</f>
        <v/>
      </c>
      <c r="E147" s="26" t="str">
        <f>IF(B147="","",VLOOKUP(B147,[2]Emarg!$A$7:$G$196,7,FALSE))</f>
        <v/>
      </c>
      <c r="F147" s="26" t="str">
        <f>IF(B147="","",VLOOKUP(B147,[2]Emarg!$A$7:$F$196,6,FALSE))</f>
        <v/>
      </c>
      <c r="G147" s="27" t="str">
        <f>IF(B147="","",VLOOKUP(B147,[2]Emarg!$A$7:$F$196,4,FALSE))</f>
        <v/>
      </c>
      <c r="H147" s="29"/>
    </row>
    <row r="148" spans="1:8">
      <c r="A148" s="22" t="str">
        <f t="shared" si="2"/>
        <v/>
      </c>
      <c r="B148" s="23"/>
      <c r="C148" s="24" t="str">
        <f>IF(B148="","",VLOOKUP(B148,[2]Emarg!$A$7:$F$196,2,FALSE))</f>
        <v/>
      </c>
      <c r="D148" s="25" t="str">
        <f>IF(B148="","",VLOOKUP(B148,[2]Emarg!$A$7:$F$196,3,FALSE))</f>
        <v/>
      </c>
      <c r="E148" s="26" t="str">
        <f>IF(B148="","",VLOOKUP(B148,[2]Emarg!$A$7:$G$196,7,FALSE))</f>
        <v/>
      </c>
      <c r="F148" s="26" t="str">
        <f>IF(B148="","",VLOOKUP(B148,[2]Emarg!$A$7:$F$196,6,FALSE))</f>
        <v/>
      </c>
      <c r="G148" s="27" t="str">
        <f>IF(B148="","",VLOOKUP(B148,[2]Emarg!$A$7:$F$196,4,FALSE))</f>
        <v/>
      </c>
      <c r="H148" s="29"/>
    </row>
    <row r="149" spans="1:8">
      <c r="A149" s="22" t="str">
        <f t="shared" si="2"/>
        <v/>
      </c>
      <c r="B149" s="23"/>
      <c r="C149" s="24" t="str">
        <f>IF(B149="","",VLOOKUP(B149,[2]Emarg!$A$7:$F$196,2,FALSE))</f>
        <v/>
      </c>
      <c r="D149" s="25" t="str">
        <f>IF(B149="","",VLOOKUP(B149,[2]Emarg!$A$7:$F$196,3,FALSE))</f>
        <v/>
      </c>
      <c r="E149" s="26" t="str">
        <f>IF(B149="","",VLOOKUP(B149,[2]Emarg!$A$7:$G$196,7,FALSE))</f>
        <v/>
      </c>
      <c r="F149" s="26" t="str">
        <f>IF(B149="","",VLOOKUP(B149,[2]Emarg!$A$7:$F$196,6,FALSE))</f>
        <v/>
      </c>
      <c r="G149" s="27" t="str">
        <f>IF(B149="","",VLOOKUP(B149,[2]Emarg!$A$7:$F$196,4,FALSE))</f>
        <v/>
      </c>
      <c r="H149" s="29"/>
    </row>
    <row r="150" spans="1:8">
      <c r="A150" s="22" t="str">
        <f t="shared" si="2"/>
        <v/>
      </c>
      <c r="B150" s="23"/>
      <c r="C150" s="24" t="str">
        <f>IF(B150="","",VLOOKUP(B150,[2]Emarg!$A$7:$F$196,2,FALSE))</f>
        <v/>
      </c>
      <c r="D150" s="25" t="str">
        <f>IF(B150="","",VLOOKUP(B150,[2]Emarg!$A$7:$F$196,3,FALSE))</f>
        <v/>
      </c>
      <c r="E150" s="26" t="str">
        <f>IF(B150="","",VLOOKUP(B150,[2]Emarg!$A$7:$G$196,7,FALSE))</f>
        <v/>
      </c>
      <c r="F150" s="26" t="str">
        <f>IF(B150="","",VLOOKUP(B150,[2]Emarg!$A$7:$F$196,6,FALSE))</f>
        <v/>
      </c>
      <c r="G150" s="27" t="str">
        <f>IF(B150="","",VLOOKUP(B150,[2]Emarg!$A$7:$F$196,4,FALSE))</f>
        <v/>
      </c>
      <c r="H150" s="29"/>
    </row>
    <row r="151" spans="1:8">
      <c r="A151" s="22" t="str">
        <f t="shared" si="2"/>
        <v/>
      </c>
      <c r="B151" s="23"/>
      <c r="C151" s="24" t="str">
        <f>IF(B151="","",VLOOKUP(B151,[2]Emarg!$A$7:$F$196,2,FALSE))</f>
        <v/>
      </c>
      <c r="D151" s="25" t="str">
        <f>IF(B151="","",VLOOKUP(B151,[2]Emarg!$A$7:$F$196,3,FALSE))</f>
        <v/>
      </c>
      <c r="E151" s="26" t="str">
        <f>IF(B151="","",VLOOKUP(B151,[2]Emarg!$A$7:$G$196,7,FALSE))</f>
        <v/>
      </c>
      <c r="F151" s="26" t="str">
        <f>IF(B151="","",VLOOKUP(B151,[2]Emarg!$A$7:$F$196,6,FALSE))</f>
        <v/>
      </c>
      <c r="G151" s="27" t="str">
        <f>IF(B151="","",VLOOKUP(B151,[2]Emarg!$A$7:$F$196,4,FALSE))</f>
        <v/>
      </c>
      <c r="H151" s="29"/>
    </row>
    <row r="152" spans="1:8">
      <c r="A152" s="22" t="str">
        <f t="shared" si="2"/>
        <v/>
      </c>
      <c r="B152" s="23"/>
      <c r="C152" s="24" t="str">
        <f>IF(B152="","",VLOOKUP(B152,[2]Emarg!$A$7:$F$196,2,FALSE))</f>
        <v/>
      </c>
      <c r="D152" s="25" t="str">
        <f>IF(B152="","",VLOOKUP(B152,[2]Emarg!$A$7:$F$196,3,FALSE))</f>
        <v/>
      </c>
      <c r="E152" s="26" t="str">
        <f>IF(B152="","",VLOOKUP(B152,[2]Emarg!$A$7:$G$196,7,FALSE))</f>
        <v/>
      </c>
      <c r="F152" s="26" t="str">
        <f>IF(B152="","",VLOOKUP(B152,[2]Emarg!$A$7:$F$196,6,FALSE))</f>
        <v/>
      </c>
      <c r="G152" s="27" t="str">
        <f>IF(B152="","",VLOOKUP(B152,[2]Emarg!$A$7:$F$196,4,FALSE))</f>
        <v/>
      </c>
      <c r="H152" s="29"/>
    </row>
    <row r="153" spans="1:8">
      <c r="A153" s="22" t="str">
        <f t="shared" si="2"/>
        <v/>
      </c>
      <c r="B153" s="23"/>
      <c r="C153" s="24" t="str">
        <f>IF(B153="","",VLOOKUP(B153,[2]Emarg!$A$7:$F$196,2,FALSE))</f>
        <v/>
      </c>
      <c r="D153" s="25" t="str">
        <f>IF(B153="","",VLOOKUP(B153,[2]Emarg!$A$7:$F$196,3,FALSE))</f>
        <v/>
      </c>
      <c r="E153" s="26" t="str">
        <f>IF(B153="","",VLOOKUP(B153,[2]Emarg!$A$7:$G$196,7,FALSE))</f>
        <v/>
      </c>
      <c r="F153" s="26" t="str">
        <f>IF(B153="","",VLOOKUP(B153,[2]Emarg!$A$7:$F$196,6,FALSE))</f>
        <v/>
      </c>
      <c r="G153" s="27" t="str">
        <f>IF(B153="","",VLOOKUP(B153,[2]Emarg!$A$7:$F$196,4,FALSE))</f>
        <v/>
      </c>
      <c r="H153" s="29"/>
    </row>
    <row r="154" spans="1:8">
      <c r="A154" s="22" t="str">
        <f t="shared" si="2"/>
        <v/>
      </c>
      <c r="B154" s="23"/>
      <c r="C154" s="24" t="str">
        <f>IF(B154="","",VLOOKUP(B154,[2]Emarg!$A$7:$F$196,2,FALSE))</f>
        <v/>
      </c>
      <c r="D154" s="25" t="str">
        <f>IF(B154="","",VLOOKUP(B154,[2]Emarg!$A$7:$F$196,3,FALSE))</f>
        <v/>
      </c>
      <c r="E154" s="26" t="str">
        <f>IF(B154="","",VLOOKUP(B154,[2]Emarg!$A$7:$G$196,7,FALSE))</f>
        <v/>
      </c>
      <c r="F154" s="26" t="str">
        <f>IF(B154="","",VLOOKUP(B154,[2]Emarg!$A$7:$F$196,6,FALSE))</f>
        <v/>
      </c>
      <c r="G154" s="27" t="str">
        <f>IF(B154="","",VLOOKUP(B154,[2]Emarg!$A$7:$F$196,4,FALSE))</f>
        <v/>
      </c>
      <c r="H154" s="29"/>
    </row>
    <row r="155" spans="1:8">
      <c r="A155" s="22" t="str">
        <f t="shared" si="2"/>
        <v/>
      </c>
      <c r="B155" s="23"/>
      <c r="C155" s="24" t="str">
        <f>IF(B155="","",VLOOKUP(B155,[2]Emarg!$A$7:$F$196,2,FALSE))</f>
        <v/>
      </c>
      <c r="D155" s="25" t="str">
        <f>IF(B155="","",VLOOKUP(B155,[2]Emarg!$A$7:$F$196,3,FALSE))</f>
        <v/>
      </c>
      <c r="E155" s="26" t="str">
        <f>IF(B155="","",VLOOKUP(B155,[2]Emarg!$A$7:$G$196,7,FALSE))</f>
        <v/>
      </c>
      <c r="F155" s="26" t="str">
        <f>IF(B155="","",VLOOKUP(B155,[2]Emarg!$A$7:$F$196,6,FALSE))</f>
        <v/>
      </c>
      <c r="G155" s="27" t="str">
        <f>IF(B155="","",VLOOKUP(B155,[2]Emarg!$A$7:$F$196,4,FALSE))</f>
        <v/>
      </c>
      <c r="H155" s="29"/>
    </row>
    <row r="156" spans="1:8">
      <c r="A156" s="22" t="str">
        <f t="shared" si="2"/>
        <v/>
      </c>
      <c r="B156" s="23"/>
      <c r="C156" s="24" t="str">
        <f>IF(B156="","",VLOOKUP(B156,[2]Emarg!$A$7:$F$196,2,FALSE))</f>
        <v/>
      </c>
      <c r="D156" s="25" t="str">
        <f>IF(B156="","",VLOOKUP(B156,[2]Emarg!$A$7:$F$196,3,FALSE))</f>
        <v/>
      </c>
      <c r="E156" s="26" t="str">
        <f>IF(B156="","",VLOOKUP(B156,[2]Emarg!$A$7:$G$196,7,FALSE))</f>
        <v/>
      </c>
      <c r="F156" s="26" t="str">
        <f>IF(B156="","",VLOOKUP(B156,[2]Emarg!$A$7:$F$196,6,FALSE))</f>
        <v/>
      </c>
      <c r="G156" s="27" t="str">
        <f>IF(B156="","",VLOOKUP(B156,[2]Emarg!$A$7:$F$196,4,FALSE))</f>
        <v/>
      </c>
      <c r="H156" s="29"/>
    </row>
    <row r="157" spans="1:8">
      <c r="A157" s="22" t="str">
        <f t="shared" si="2"/>
        <v/>
      </c>
      <c r="B157" s="23"/>
      <c r="C157" s="24" t="str">
        <f>IF(B157="","",VLOOKUP(B157,[2]Emarg!$A$7:$F$196,2,FALSE))</f>
        <v/>
      </c>
      <c r="D157" s="25" t="str">
        <f>IF(B157="","",VLOOKUP(B157,[2]Emarg!$A$7:$F$196,3,FALSE))</f>
        <v/>
      </c>
      <c r="E157" s="26" t="str">
        <f>IF(B157="","",VLOOKUP(B157,[2]Emarg!$A$7:$G$196,7,FALSE))</f>
        <v/>
      </c>
      <c r="F157" s="26" t="str">
        <f>IF(B157="","",VLOOKUP(B157,[2]Emarg!$A$7:$F$196,6,FALSE))</f>
        <v/>
      </c>
      <c r="G157" s="27" t="str">
        <f>IF(B157="","",VLOOKUP(B157,[2]Emarg!$A$7:$F$196,4,FALSE))</f>
        <v/>
      </c>
      <c r="H157" s="29"/>
    </row>
    <row r="158" spans="1:8">
      <c r="A158" s="22" t="str">
        <f t="shared" si="2"/>
        <v/>
      </c>
      <c r="B158" s="23"/>
      <c r="C158" s="24" t="str">
        <f>IF(B158="","",VLOOKUP(B158,[2]Emarg!$A$7:$F$196,2,FALSE))</f>
        <v/>
      </c>
      <c r="D158" s="25" t="str">
        <f>IF(B158="","",VLOOKUP(B158,[2]Emarg!$A$7:$F$196,3,FALSE))</f>
        <v/>
      </c>
      <c r="E158" s="26" t="str">
        <f>IF(B158="","",VLOOKUP(B158,[2]Emarg!$A$7:$G$196,7,FALSE))</f>
        <v/>
      </c>
      <c r="F158" s="26" t="str">
        <f>IF(B158="","",VLOOKUP(B158,[2]Emarg!$A$7:$F$196,6,FALSE))</f>
        <v/>
      </c>
      <c r="G158" s="27" t="str">
        <f>IF(B158="","",VLOOKUP(B158,[2]Emarg!$A$7:$F$196,4,FALSE))</f>
        <v/>
      </c>
      <c r="H158" s="29"/>
    </row>
    <row r="159" spans="1:8">
      <c r="A159" s="22" t="str">
        <f t="shared" si="2"/>
        <v/>
      </c>
      <c r="B159" s="23"/>
      <c r="C159" s="24" t="str">
        <f>IF(B159="","",VLOOKUP(B159,[2]Emarg!$A$7:$F$196,2,FALSE))</f>
        <v/>
      </c>
      <c r="D159" s="25" t="str">
        <f>IF(B159="","",VLOOKUP(B159,[2]Emarg!$A$7:$F$196,3,FALSE))</f>
        <v/>
      </c>
      <c r="E159" s="26" t="str">
        <f>IF(B159="","",VLOOKUP(B159,[2]Emarg!$A$7:$G$196,7,FALSE))</f>
        <v/>
      </c>
      <c r="F159" s="26" t="str">
        <f>IF(B159="","",VLOOKUP(B159,[2]Emarg!$A$7:$F$196,6,FALSE))</f>
        <v/>
      </c>
      <c r="G159" s="27" t="str">
        <f>IF(B159="","",VLOOKUP(B159,[2]Emarg!$A$7:$F$196,4,FALSE))</f>
        <v/>
      </c>
      <c r="H159" s="29"/>
    </row>
    <row r="160" spans="1:8">
      <c r="A160" s="22" t="str">
        <f t="shared" si="2"/>
        <v/>
      </c>
      <c r="B160" s="23"/>
      <c r="C160" s="24" t="str">
        <f>IF(B160="","",VLOOKUP(B160,[2]Emarg!$A$7:$F$196,2,FALSE))</f>
        <v/>
      </c>
      <c r="D160" s="25" t="str">
        <f>IF(B160="","",VLOOKUP(B160,[2]Emarg!$A$7:$F$196,3,FALSE))</f>
        <v/>
      </c>
      <c r="E160" s="26" t="str">
        <f>IF(B160="","",VLOOKUP(B160,[2]Emarg!$A$7:$G$196,7,FALSE))</f>
        <v/>
      </c>
      <c r="F160" s="26" t="str">
        <f>IF(B160="","",VLOOKUP(B160,[2]Emarg!$A$7:$F$196,6,FALSE))</f>
        <v/>
      </c>
      <c r="G160" s="27" t="str">
        <f>IF(B160="","",VLOOKUP(B160,[2]Emarg!$A$7:$F$196,4,FALSE))</f>
        <v/>
      </c>
      <c r="H160" s="29"/>
    </row>
    <row r="161" spans="1:8">
      <c r="A161" s="22" t="str">
        <f t="shared" si="2"/>
        <v/>
      </c>
      <c r="B161" s="23"/>
      <c r="C161" s="24" t="str">
        <f>IF(B161="","",VLOOKUP(B161,[2]Emarg!$A$7:$F$196,2,FALSE))</f>
        <v/>
      </c>
      <c r="D161" s="25" t="str">
        <f>IF(B161="","",VLOOKUP(B161,[2]Emarg!$A$7:$F$196,3,FALSE))</f>
        <v/>
      </c>
      <c r="E161" s="26" t="str">
        <f>IF(B161="","",VLOOKUP(B161,[2]Emarg!$A$7:$G$196,7,FALSE))</f>
        <v/>
      </c>
      <c r="F161" s="26" t="str">
        <f>IF(B161="","",VLOOKUP(B161,[2]Emarg!$A$7:$F$196,6,FALSE))</f>
        <v/>
      </c>
      <c r="G161" s="27" t="str">
        <f>IF(B161="","",VLOOKUP(B161,[2]Emarg!$A$7:$F$196,4,FALSE))</f>
        <v/>
      </c>
      <c r="H161" s="29"/>
    </row>
    <row r="162" spans="1:8">
      <c r="A162" s="22" t="str">
        <f t="shared" si="2"/>
        <v/>
      </c>
      <c r="B162" s="23"/>
      <c r="C162" s="24" t="str">
        <f>IF(B162="","",VLOOKUP(B162,[2]Emarg!$A$7:$F$196,2,FALSE))</f>
        <v/>
      </c>
      <c r="D162" s="25" t="str">
        <f>IF(B162="","",VLOOKUP(B162,[2]Emarg!$A$7:$F$196,3,FALSE))</f>
        <v/>
      </c>
      <c r="E162" s="26" t="str">
        <f>IF(B162="","",VLOOKUP(B162,[2]Emarg!$A$7:$G$196,7,FALSE))</f>
        <v/>
      </c>
      <c r="F162" s="26" t="str">
        <f>IF(B162="","",VLOOKUP(B162,[2]Emarg!$A$7:$F$196,6,FALSE))</f>
        <v/>
      </c>
      <c r="G162" s="27" t="str">
        <f>IF(B162="","",VLOOKUP(B162,[2]Emarg!$A$7:$F$196,4,FALSE))</f>
        <v/>
      </c>
      <c r="H162" s="29"/>
    </row>
    <row r="163" spans="1:8">
      <c r="A163" s="22" t="str">
        <f t="shared" si="2"/>
        <v/>
      </c>
      <c r="B163" s="23"/>
      <c r="C163" s="24" t="str">
        <f>IF(B163="","",VLOOKUP(B163,[2]Emarg!$A$7:$F$196,2,FALSE))</f>
        <v/>
      </c>
      <c r="D163" s="25" t="str">
        <f>IF(B163="","",VLOOKUP(B163,[2]Emarg!$A$7:$F$196,3,FALSE))</f>
        <v/>
      </c>
      <c r="E163" s="26" t="str">
        <f>IF(B163="","",VLOOKUP(B163,[2]Emarg!$A$7:$G$196,7,FALSE))</f>
        <v/>
      </c>
      <c r="F163" s="26" t="str">
        <f>IF(B163="","",VLOOKUP(B163,[2]Emarg!$A$7:$F$196,6,FALSE))</f>
        <v/>
      </c>
      <c r="G163" s="27" t="str">
        <f>IF(B163="","",VLOOKUP(B163,[2]Emarg!$A$7:$F$196,4,FALSE))</f>
        <v/>
      </c>
      <c r="H163" s="29"/>
    </row>
    <row r="164" spans="1:8">
      <c r="A164" s="22" t="str">
        <f t="shared" si="2"/>
        <v/>
      </c>
      <c r="B164" s="23"/>
      <c r="C164" s="24" t="str">
        <f>IF(B164="","",VLOOKUP(B164,[2]Emarg!$A$7:$F$196,2,FALSE))</f>
        <v/>
      </c>
      <c r="D164" s="25" t="str">
        <f>IF(B164="","",VLOOKUP(B164,[2]Emarg!$A$7:$F$196,3,FALSE))</f>
        <v/>
      </c>
      <c r="E164" s="26" t="str">
        <f>IF(B164="","",VLOOKUP(B164,[2]Emarg!$A$7:$G$196,7,FALSE))</f>
        <v/>
      </c>
      <c r="F164" s="26" t="str">
        <f>IF(B164="","",VLOOKUP(B164,[2]Emarg!$A$7:$F$196,6,FALSE))</f>
        <v/>
      </c>
      <c r="G164" s="27" t="str">
        <f>IF(B164="","",VLOOKUP(B164,[2]Emarg!$A$7:$F$196,4,FALSE))</f>
        <v/>
      </c>
      <c r="H164" s="29"/>
    </row>
    <row r="165" spans="1:8">
      <c r="A165" s="22" t="str">
        <f t="shared" si="2"/>
        <v/>
      </c>
      <c r="B165" s="23"/>
      <c r="C165" s="24" t="str">
        <f>IF(B165="","",VLOOKUP(B165,[2]Emarg!$A$7:$F$196,2,FALSE))</f>
        <v/>
      </c>
      <c r="D165" s="25" t="str">
        <f>IF(B165="","",VLOOKUP(B165,[2]Emarg!$A$7:$F$196,3,FALSE))</f>
        <v/>
      </c>
      <c r="E165" s="26" t="str">
        <f>IF(B165="","",VLOOKUP(B165,[2]Emarg!$A$7:$G$196,7,FALSE))</f>
        <v/>
      </c>
      <c r="F165" s="26" t="str">
        <f>IF(B165="","",VLOOKUP(B165,[2]Emarg!$A$7:$F$196,6,FALSE))</f>
        <v/>
      </c>
      <c r="G165" s="27" t="str">
        <f>IF(B165="","",VLOOKUP(B165,[2]Emarg!$A$7:$F$196,4,FALSE))</f>
        <v/>
      </c>
      <c r="H165" s="29"/>
    </row>
    <row r="166" spans="1:8">
      <c r="A166" s="22" t="str">
        <f t="shared" si="2"/>
        <v/>
      </c>
      <c r="B166" s="23"/>
      <c r="C166" s="24" t="str">
        <f>IF(B166="","",VLOOKUP(B166,[2]Emarg!$A$7:$F$196,2,FALSE))</f>
        <v/>
      </c>
      <c r="D166" s="25" t="str">
        <f>IF(B166="","",VLOOKUP(B166,[2]Emarg!$A$7:$F$196,3,FALSE))</f>
        <v/>
      </c>
      <c r="E166" s="26" t="str">
        <f>IF(B166="","",VLOOKUP(B166,[2]Emarg!$A$7:$G$196,7,FALSE))</f>
        <v/>
      </c>
      <c r="F166" s="26" t="str">
        <f>IF(B166="","",VLOOKUP(B166,[2]Emarg!$A$7:$F$196,6,FALSE))</f>
        <v/>
      </c>
      <c r="G166" s="27" t="str">
        <f>IF(B166="","",VLOOKUP(B166,[2]Emarg!$A$7:$F$196,4,FALSE))</f>
        <v/>
      </c>
      <c r="H166" s="29"/>
    </row>
    <row r="167" spans="1:8">
      <c r="A167" s="22" t="str">
        <f t="shared" si="2"/>
        <v/>
      </c>
      <c r="B167" s="23"/>
      <c r="C167" s="24" t="str">
        <f>IF(B167="","",VLOOKUP(B167,[2]Emarg!$A$7:$F$196,2,FALSE))</f>
        <v/>
      </c>
      <c r="D167" s="25" t="str">
        <f>IF(B167="","",VLOOKUP(B167,[2]Emarg!$A$7:$F$196,3,FALSE))</f>
        <v/>
      </c>
      <c r="E167" s="26" t="str">
        <f>IF(B167="","",VLOOKUP(B167,[2]Emarg!$A$7:$G$196,7,FALSE))</f>
        <v/>
      </c>
      <c r="F167" s="26" t="str">
        <f>IF(B167="","",VLOOKUP(B167,[2]Emarg!$A$7:$F$196,6,FALSE))</f>
        <v/>
      </c>
      <c r="G167" s="27" t="str">
        <f>IF(B167="","",VLOOKUP(B167,[2]Emarg!$A$7:$F$196,4,FALSE))</f>
        <v/>
      </c>
      <c r="H167" s="29"/>
    </row>
    <row r="168" spans="1:8">
      <c r="A168" s="22" t="str">
        <f t="shared" si="2"/>
        <v/>
      </c>
      <c r="B168" s="23"/>
      <c r="C168" s="24" t="str">
        <f>IF(B168="","",VLOOKUP(B168,[2]Emarg!$A$7:$F$196,2,FALSE))</f>
        <v/>
      </c>
      <c r="D168" s="25" t="str">
        <f>IF(B168="","",VLOOKUP(B168,[2]Emarg!$A$7:$F$196,3,FALSE))</f>
        <v/>
      </c>
      <c r="E168" s="26" t="str">
        <f>IF(B168="","",VLOOKUP(B168,[2]Emarg!$A$7:$G$196,7,FALSE))</f>
        <v/>
      </c>
      <c r="F168" s="26" t="str">
        <f>IF(B168="","",VLOOKUP(B168,[2]Emarg!$A$7:$F$196,6,FALSE))</f>
        <v/>
      </c>
      <c r="G168" s="27" t="str">
        <f>IF(B168="","",VLOOKUP(B168,[2]Emarg!$A$7:$F$196,4,FALSE))</f>
        <v/>
      </c>
      <c r="H168" s="29"/>
    </row>
    <row r="169" spans="1:8">
      <c r="A169" s="22" t="str">
        <f t="shared" si="2"/>
        <v/>
      </c>
      <c r="B169" s="23"/>
      <c r="C169" s="24" t="str">
        <f>IF(B169="","",VLOOKUP(B169,[2]Emarg!$A$7:$F$196,2,FALSE))</f>
        <v/>
      </c>
      <c r="D169" s="25" t="str">
        <f>IF(B169="","",VLOOKUP(B169,[2]Emarg!$A$7:$F$196,3,FALSE))</f>
        <v/>
      </c>
      <c r="E169" s="26" t="str">
        <f>IF(B169="","",VLOOKUP(B169,[2]Emarg!$A$7:$G$196,7,FALSE))</f>
        <v/>
      </c>
      <c r="F169" s="26" t="str">
        <f>IF(B169="","",VLOOKUP(B169,[2]Emarg!$A$7:$F$196,6,FALSE))</f>
        <v/>
      </c>
      <c r="G169" s="27" t="str">
        <f>IF(B169="","",VLOOKUP(B169,[2]Emarg!$A$7:$F$196,4,FALSE))</f>
        <v/>
      </c>
      <c r="H169" s="29"/>
    </row>
    <row r="170" spans="1:8">
      <c r="A170" s="22" t="str">
        <f t="shared" si="2"/>
        <v/>
      </c>
      <c r="B170" s="23"/>
      <c r="C170" s="24" t="str">
        <f>IF(B170="","",VLOOKUP(B170,[2]Emarg!$A$7:$F$196,2,FALSE))</f>
        <v/>
      </c>
      <c r="D170" s="25" t="str">
        <f>IF(B170="","",VLOOKUP(B170,[2]Emarg!$A$7:$F$196,3,FALSE))</f>
        <v/>
      </c>
      <c r="E170" s="26" t="str">
        <f>IF(B170="","",VLOOKUP(B170,[2]Emarg!$A$7:$G$196,7,FALSE))</f>
        <v/>
      </c>
      <c r="F170" s="26" t="str">
        <f>IF(B170="","",VLOOKUP(B170,[2]Emarg!$A$7:$F$196,6,FALSE))</f>
        <v/>
      </c>
      <c r="G170" s="27" t="str">
        <f>IF(B170="","",VLOOKUP(B170,[2]Emarg!$A$7:$F$196,4,FALSE))</f>
        <v/>
      </c>
      <c r="H170" s="29"/>
    </row>
    <row r="171" spans="1:8">
      <c r="A171" s="22" t="str">
        <f t="shared" si="2"/>
        <v/>
      </c>
      <c r="B171" s="23"/>
      <c r="C171" s="24" t="str">
        <f>IF(B171="","",VLOOKUP(B171,[2]Emarg!$A$7:$F$196,2,FALSE))</f>
        <v/>
      </c>
      <c r="D171" s="25" t="str">
        <f>IF(B171="","",VLOOKUP(B171,[2]Emarg!$A$7:$F$196,3,FALSE))</f>
        <v/>
      </c>
      <c r="E171" s="26" t="str">
        <f>IF(B171="","",VLOOKUP(B171,[2]Emarg!$A$7:$G$196,7,FALSE))</f>
        <v/>
      </c>
      <c r="F171" s="26" t="str">
        <f>IF(B171="","",VLOOKUP(B171,[2]Emarg!$A$7:$F$196,6,FALSE))</f>
        <v/>
      </c>
      <c r="G171" s="27" t="str">
        <f>IF(B171="","",VLOOKUP(B171,[2]Emarg!$A$7:$F$196,4,FALSE))</f>
        <v/>
      </c>
      <c r="H171" s="29"/>
    </row>
    <row r="172" spans="1:8">
      <c r="A172" s="22" t="str">
        <f t="shared" si="2"/>
        <v/>
      </c>
      <c r="B172" s="23"/>
      <c r="C172" s="24" t="str">
        <f>IF(B172="","",VLOOKUP(B172,[2]Emarg!$A$7:$F$196,2,FALSE))</f>
        <v/>
      </c>
      <c r="D172" s="25" t="str">
        <f>IF(B172="","",VLOOKUP(B172,[2]Emarg!$A$7:$F$196,3,FALSE))</f>
        <v/>
      </c>
      <c r="E172" s="26" t="str">
        <f>IF(B172="","",VLOOKUP(B172,[2]Emarg!$A$7:$G$196,7,FALSE))</f>
        <v/>
      </c>
      <c r="F172" s="26" t="str">
        <f>IF(B172="","",VLOOKUP(B172,[2]Emarg!$A$7:$F$196,6,FALSE))</f>
        <v/>
      </c>
      <c r="G172" s="27" t="str">
        <f>IF(B172="","",VLOOKUP(B172,[2]Emarg!$A$7:$F$196,4,FALSE))</f>
        <v/>
      </c>
      <c r="H172" s="29"/>
    </row>
    <row r="173" spans="1:8">
      <c r="A173" s="22" t="str">
        <f t="shared" si="2"/>
        <v/>
      </c>
      <c r="B173" s="23"/>
      <c r="C173" s="24" t="str">
        <f>IF(B173="","",VLOOKUP(B173,[2]Emarg!$A$7:$F$196,2,FALSE))</f>
        <v/>
      </c>
      <c r="D173" s="25" t="str">
        <f>IF(B173="","",VLOOKUP(B173,[2]Emarg!$A$7:$F$196,3,FALSE))</f>
        <v/>
      </c>
      <c r="E173" s="26" t="str">
        <f>IF(B173="","",VLOOKUP(B173,[2]Emarg!$A$7:$G$196,7,FALSE))</f>
        <v/>
      </c>
      <c r="F173" s="26" t="str">
        <f>IF(B173="","",VLOOKUP(B173,[2]Emarg!$A$7:$F$196,6,FALSE))</f>
        <v/>
      </c>
      <c r="G173" s="27" t="str">
        <f>IF(B173="","",VLOOKUP(B173,[2]Emarg!$A$7:$F$196,4,FALSE))</f>
        <v/>
      </c>
      <c r="H173" s="29"/>
    </row>
    <row r="174" spans="1:8">
      <c r="A174" s="22" t="str">
        <f t="shared" si="2"/>
        <v/>
      </c>
      <c r="B174" s="23"/>
      <c r="C174" s="24" t="str">
        <f>IF(B174="","",VLOOKUP(B174,[2]Emarg!$A$7:$F$196,2,FALSE))</f>
        <v/>
      </c>
      <c r="D174" s="25" t="str">
        <f>IF(B174="","",VLOOKUP(B174,[2]Emarg!$A$7:$F$196,3,FALSE))</f>
        <v/>
      </c>
      <c r="E174" s="26" t="str">
        <f>IF(B174="","",VLOOKUP(B174,[2]Emarg!$A$7:$G$196,7,FALSE))</f>
        <v/>
      </c>
      <c r="F174" s="26" t="str">
        <f>IF(B174="","",VLOOKUP(B174,[2]Emarg!$A$7:$F$196,6,FALSE))</f>
        <v/>
      </c>
      <c r="G174" s="27" t="str">
        <f>IF(B174="","",VLOOKUP(B174,[2]Emarg!$A$7:$F$196,4,FALSE))</f>
        <v/>
      </c>
      <c r="H174" s="29"/>
    </row>
    <row r="175" spans="1:8">
      <c r="A175" s="22" t="str">
        <f t="shared" si="2"/>
        <v/>
      </c>
      <c r="B175" s="23"/>
      <c r="C175" s="24" t="str">
        <f>IF(B175="","",VLOOKUP(B175,[2]Emarg!$A$7:$F$196,2,FALSE))</f>
        <v/>
      </c>
      <c r="D175" s="25" t="str">
        <f>IF(B175="","",VLOOKUP(B175,[2]Emarg!$A$7:$F$196,3,FALSE))</f>
        <v/>
      </c>
      <c r="E175" s="26" t="str">
        <f>IF(B175="","",VLOOKUP(B175,[2]Emarg!$A$7:$G$196,7,FALSE))</f>
        <v/>
      </c>
      <c r="F175" s="26" t="str">
        <f>IF(B175="","",VLOOKUP(B175,[2]Emarg!$A$7:$F$196,6,FALSE))</f>
        <v/>
      </c>
      <c r="G175" s="27" t="str">
        <f>IF(B175="","",VLOOKUP(B175,[2]Emarg!$A$7:$F$196,4,FALSE))</f>
        <v/>
      </c>
      <c r="H175" s="29"/>
    </row>
    <row r="176" spans="1:8">
      <c r="A176" s="22" t="str">
        <f t="shared" si="2"/>
        <v/>
      </c>
      <c r="B176" s="23"/>
      <c r="C176" s="24" t="str">
        <f>IF(B176="","",VLOOKUP(B176,[2]Emarg!$A$7:$F$196,2,FALSE))</f>
        <v/>
      </c>
      <c r="D176" s="25" t="str">
        <f>IF(B176="","",VLOOKUP(B176,[2]Emarg!$A$7:$F$196,3,FALSE))</f>
        <v/>
      </c>
      <c r="E176" s="26" t="str">
        <f>IF(B176="","",VLOOKUP(B176,[2]Emarg!$A$7:$G$196,7,FALSE))</f>
        <v/>
      </c>
      <c r="F176" s="26" t="str">
        <f>IF(B176="","",VLOOKUP(B176,[2]Emarg!$A$7:$F$196,6,FALSE))</f>
        <v/>
      </c>
      <c r="G176" s="27" t="str">
        <f>IF(B176="","",VLOOKUP(B176,[2]Emarg!$A$7:$F$196,4,FALSE))</f>
        <v/>
      </c>
      <c r="H176" s="29"/>
    </row>
    <row r="177" spans="1:8">
      <c r="A177" s="22" t="str">
        <f t="shared" si="2"/>
        <v/>
      </c>
      <c r="B177" s="23"/>
      <c r="C177" s="24" t="str">
        <f>IF(B177="","",VLOOKUP(B177,[2]Emarg!$A$7:$F$196,2,FALSE))</f>
        <v/>
      </c>
      <c r="D177" s="25" t="str">
        <f>IF(B177="","",VLOOKUP(B177,[2]Emarg!$A$7:$F$196,3,FALSE))</f>
        <v/>
      </c>
      <c r="E177" s="26" t="str">
        <f>IF(B177="","",VLOOKUP(B177,[2]Emarg!$A$7:$G$196,7,FALSE))</f>
        <v/>
      </c>
      <c r="F177" s="26" t="str">
        <f>IF(B177="","",VLOOKUP(B177,[2]Emarg!$A$7:$F$196,6,FALSE))</f>
        <v/>
      </c>
      <c r="G177" s="27" t="str">
        <f>IF(B177="","",VLOOKUP(B177,[2]Emarg!$A$7:$F$196,4,FALSE))</f>
        <v/>
      </c>
      <c r="H177" s="29"/>
    </row>
    <row r="178" spans="1:8">
      <c r="A178" s="22" t="str">
        <f t="shared" si="2"/>
        <v/>
      </c>
      <c r="B178" s="23"/>
      <c r="C178" s="24" t="str">
        <f>IF(B178="","",VLOOKUP(B178,[2]Emarg!$A$7:$F$196,2,FALSE))</f>
        <v/>
      </c>
      <c r="D178" s="25" t="str">
        <f>IF(B178="","",VLOOKUP(B178,[2]Emarg!$A$7:$F$196,3,FALSE))</f>
        <v/>
      </c>
      <c r="E178" s="26" t="str">
        <f>IF(B178="","",VLOOKUP(B178,[2]Emarg!$A$7:$G$196,7,FALSE))</f>
        <v/>
      </c>
      <c r="F178" s="26" t="str">
        <f>IF(B178="","",VLOOKUP(B178,[2]Emarg!$A$7:$F$196,6,FALSE))</f>
        <v/>
      </c>
      <c r="G178" s="27" t="str">
        <f>IF(B178="","",VLOOKUP(B178,[2]Emarg!$A$7:$F$196,4,FALSE))</f>
        <v/>
      </c>
      <c r="H178" s="29"/>
    </row>
    <row r="179" spans="1:8">
      <c r="A179" s="22" t="str">
        <f t="shared" si="2"/>
        <v/>
      </c>
      <c r="B179" s="23"/>
      <c r="C179" s="24" t="str">
        <f>IF(B179="","",VLOOKUP(B179,[2]Emarg!$A$7:$F$196,2,FALSE))</f>
        <v/>
      </c>
      <c r="D179" s="25" t="str">
        <f>IF(B179="","",VLOOKUP(B179,[2]Emarg!$A$7:$F$196,3,FALSE))</f>
        <v/>
      </c>
      <c r="E179" s="26" t="str">
        <f>IF(B179="","",VLOOKUP(B179,[2]Emarg!$A$7:$G$196,7,FALSE))</f>
        <v/>
      </c>
      <c r="F179" s="26" t="str">
        <f>IF(B179="","",VLOOKUP(B179,[2]Emarg!$A$7:$F$196,6,FALSE))</f>
        <v/>
      </c>
      <c r="G179" s="27" t="str">
        <f>IF(B179="","",VLOOKUP(B179,[2]Emarg!$A$7:$F$196,4,FALSE))</f>
        <v/>
      </c>
      <c r="H179" s="29"/>
    </row>
    <row r="180" spans="1:8">
      <c r="A180" s="22" t="str">
        <f t="shared" si="2"/>
        <v/>
      </c>
      <c r="B180" s="23"/>
      <c r="C180" s="24" t="str">
        <f>IF(B180="","",VLOOKUP(B180,[2]Emarg!$A$7:$F$196,2,FALSE))</f>
        <v/>
      </c>
      <c r="D180" s="25" t="str">
        <f>IF(B180="","",VLOOKUP(B180,[2]Emarg!$A$7:$F$196,3,FALSE))</f>
        <v/>
      </c>
      <c r="E180" s="26" t="str">
        <f>IF(B180="","",VLOOKUP(B180,[2]Emarg!$A$7:$G$196,7,FALSE))</f>
        <v/>
      </c>
      <c r="F180" s="26" t="str">
        <f>IF(B180="","",VLOOKUP(B180,[2]Emarg!$A$7:$F$196,6,FALSE))</f>
        <v/>
      </c>
      <c r="G180" s="27" t="str">
        <f>IF(B180="","",VLOOKUP(B180,[2]Emarg!$A$7:$F$196,4,FALSE))</f>
        <v/>
      </c>
      <c r="H180" s="29"/>
    </row>
    <row r="181" spans="1:8">
      <c r="A181" s="22" t="str">
        <f t="shared" si="2"/>
        <v/>
      </c>
      <c r="B181" s="23"/>
      <c r="C181" s="24" t="str">
        <f>IF(B181="","",VLOOKUP(B181,[2]Emarg!$A$7:$F$196,2,FALSE))</f>
        <v/>
      </c>
      <c r="D181" s="25" t="str">
        <f>IF(B181="","",VLOOKUP(B181,[2]Emarg!$A$7:$F$196,3,FALSE))</f>
        <v/>
      </c>
      <c r="E181" s="26" t="str">
        <f>IF(B181="","",VLOOKUP(B181,[2]Emarg!$A$7:$G$196,7,FALSE))</f>
        <v/>
      </c>
      <c r="F181" s="26" t="str">
        <f>IF(B181="","",VLOOKUP(B181,[2]Emarg!$A$7:$F$196,6,FALSE))</f>
        <v/>
      </c>
      <c r="G181" s="27" t="str">
        <f>IF(B181="","",VLOOKUP(B181,[2]Emarg!$A$7:$F$196,4,FALSE))</f>
        <v/>
      </c>
      <c r="H181" s="29"/>
    </row>
    <row r="182" spans="1:8">
      <c r="A182" s="22" t="str">
        <f t="shared" si="2"/>
        <v/>
      </c>
      <c r="B182" s="23"/>
      <c r="C182" s="24" t="str">
        <f>IF(B182="","",VLOOKUP(B182,[2]Emarg!$A$7:$F$196,2,FALSE))</f>
        <v/>
      </c>
      <c r="D182" s="25" t="str">
        <f>IF(B182="","",VLOOKUP(B182,[2]Emarg!$A$7:$F$196,3,FALSE))</f>
        <v/>
      </c>
      <c r="E182" s="26" t="str">
        <f>IF(B182="","",VLOOKUP(B182,[2]Emarg!$A$7:$G$196,7,FALSE))</f>
        <v/>
      </c>
      <c r="F182" s="26" t="str">
        <f>IF(B182="","",VLOOKUP(B182,[2]Emarg!$A$7:$F$196,6,FALSE))</f>
        <v/>
      </c>
      <c r="G182" s="27" t="str">
        <f>IF(B182="","",VLOOKUP(B182,[2]Emarg!$A$7:$F$196,4,FALSE))</f>
        <v/>
      </c>
      <c r="H182" s="29"/>
    </row>
    <row r="183" spans="1:8">
      <c r="A183" s="22" t="str">
        <f t="shared" si="2"/>
        <v/>
      </c>
      <c r="B183" s="23"/>
      <c r="C183" s="24" t="str">
        <f>IF(B183="","",VLOOKUP(B183,[2]Emarg!$A$7:$F$196,2,FALSE))</f>
        <v/>
      </c>
      <c r="D183" s="25" t="str">
        <f>IF(B183="","",VLOOKUP(B183,[2]Emarg!$A$7:$F$196,3,FALSE))</f>
        <v/>
      </c>
      <c r="E183" s="26" t="str">
        <f>IF(B183="","",VLOOKUP(B183,[2]Emarg!$A$7:$G$196,7,FALSE))</f>
        <v/>
      </c>
      <c r="F183" s="26" t="str">
        <f>IF(B183="","",VLOOKUP(B183,[2]Emarg!$A$7:$F$196,6,FALSE))</f>
        <v/>
      </c>
      <c r="G183" s="27" t="str">
        <f>IF(B183="","",VLOOKUP(B183,[2]Emarg!$A$7:$F$196,4,FALSE))</f>
        <v/>
      </c>
      <c r="H183" s="29"/>
    </row>
    <row r="184" spans="1:8">
      <c r="A184" s="22" t="str">
        <f t="shared" si="2"/>
        <v/>
      </c>
      <c r="B184" s="23"/>
      <c r="C184" s="24" t="str">
        <f>IF(B184="","",VLOOKUP(B184,[2]Emarg!$A$7:$F$196,2,FALSE))</f>
        <v/>
      </c>
      <c r="D184" s="25" t="str">
        <f>IF(B184="","",VLOOKUP(B184,[2]Emarg!$A$7:$F$196,3,FALSE))</f>
        <v/>
      </c>
      <c r="E184" s="26" t="str">
        <f>IF(B184="","",VLOOKUP(B184,[2]Emarg!$A$7:$G$196,7,FALSE))</f>
        <v/>
      </c>
      <c r="F184" s="26" t="str">
        <f>IF(B184="","",VLOOKUP(B184,[2]Emarg!$A$7:$F$196,6,FALSE))</f>
        <v/>
      </c>
      <c r="G184" s="27" t="str">
        <f>IF(B184="","",VLOOKUP(B184,[2]Emarg!$A$7:$F$196,4,FALSE))</f>
        <v/>
      </c>
      <c r="H184" s="29"/>
    </row>
    <row r="185" spans="1:8">
      <c r="A185" s="22" t="str">
        <f t="shared" si="2"/>
        <v/>
      </c>
      <c r="B185" s="23"/>
      <c r="C185" s="24" t="str">
        <f>IF(B185="","",VLOOKUP(B185,[2]Emarg!$A$7:$F$196,2,FALSE))</f>
        <v/>
      </c>
      <c r="D185" s="25" t="str">
        <f>IF(B185="","",VLOOKUP(B185,[2]Emarg!$A$7:$F$196,3,FALSE))</f>
        <v/>
      </c>
      <c r="E185" s="26" t="str">
        <f>IF(B185="","",VLOOKUP(B185,[2]Emarg!$A$7:$G$196,7,FALSE))</f>
        <v/>
      </c>
      <c r="F185" s="26" t="str">
        <f>IF(B185="","",VLOOKUP(B185,[2]Emarg!$A$7:$F$196,6,FALSE))</f>
        <v/>
      </c>
      <c r="G185" s="27" t="str">
        <f>IF(B185="","",VLOOKUP(B185,[2]Emarg!$A$7:$F$196,4,FALSE))</f>
        <v/>
      </c>
      <c r="H185" s="29"/>
    </row>
    <row r="186" spans="1:8">
      <c r="A186" s="22" t="str">
        <f t="shared" si="2"/>
        <v/>
      </c>
      <c r="B186" s="23"/>
      <c r="C186" s="24" t="str">
        <f>IF(B186="","",VLOOKUP(B186,[2]Emarg!$A$7:$F$196,2,FALSE))</f>
        <v/>
      </c>
      <c r="D186" s="25" t="str">
        <f>IF(B186="","",VLOOKUP(B186,[2]Emarg!$A$7:$F$196,3,FALSE))</f>
        <v/>
      </c>
      <c r="E186" s="26" t="str">
        <f>IF(B186="","",VLOOKUP(B186,[2]Emarg!$A$7:$G$196,7,FALSE))</f>
        <v/>
      </c>
      <c r="F186" s="26" t="str">
        <f>IF(B186="","",VLOOKUP(B186,[2]Emarg!$A$7:$F$196,6,FALSE))</f>
        <v/>
      </c>
      <c r="G186" s="27" t="str">
        <f>IF(B186="","",VLOOKUP(B186,[2]Emarg!$A$7:$F$196,4,FALSE))</f>
        <v/>
      </c>
      <c r="H186" s="29"/>
    </row>
    <row r="187" spans="1:8">
      <c r="A187" s="22" t="str">
        <f t="shared" si="2"/>
        <v/>
      </c>
      <c r="B187" s="23"/>
      <c r="C187" s="24" t="str">
        <f>IF(B187="","",VLOOKUP(B187,[2]Emarg!$A$7:$F$196,2,FALSE))</f>
        <v/>
      </c>
      <c r="D187" s="25" t="str">
        <f>IF(B187="","",VLOOKUP(B187,[2]Emarg!$A$7:$F$196,3,FALSE))</f>
        <v/>
      </c>
      <c r="E187" s="26" t="str">
        <f>IF(B187="","",VLOOKUP(B187,[2]Emarg!$A$7:$G$196,7,FALSE))</f>
        <v/>
      </c>
      <c r="F187" s="26" t="str">
        <f>IF(B187="","",VLOOKUP(B187,[2]Emarg!$A$7:$F$196,6,FALSE))</f>
        <v/>
      </c>
      <c r="G187" s="27" t="str">
        <f>IF(B187="","",VLOOKUP(B187,[2]Emarg!$A$7:$F$196,4,FALSE))</f>
        <v/>
      </c>
      <c r="H187" s="29"/>
    </row>
    <row r="188" spans="1:8">
      <c r="A188" s="22" t="str">
        <f t="shared" si="2"/>
        <v/>
      </c>
      <c r="B188" s="23"/>
      <c r="C188" s="24" t="str">
        <f>IF(B188="","",VLOOKUP(B188,[2]Emarg!$A$7:$F$196,2,FALSE))</f>
        <v/>
      </c>
      <c r="D188" s="25" t="str">
        <f>IF(B188="","",VLOOKUP(B188,[2]Emarg!$A$7:$F$196,3,FALSE))</f>
        <v/>
      </c>
      <c r="E188" s="26" t="str">
        <f>IF(B188="","",VLOOKUP(B188,[2]Emarg!$A$7:$G$196,7,FALSE))</f>
        <v/>
      </c>
      <c r="F188" s="26" t="str">
        <f>IF(B188="","",VLOOKUP(B188,[2]Emarg!$A$7:$F$196,6,FALSE))</f>
        <v/>
      </c>
      <c r="G188" s="27" t="str">
        <f>IF(B188="","",VLOOKUP(B188,[2]Emarg!$A$7:$F$196,4,FALSE))</f>
        <v/>
      </c>
      <c r="H188" s="29"/>
    </row>
    <row r="189" spans="1:8">
      <c r="A189" s="22" t="str">
        <f t="shared" si="2"/>
        <v/>
      </c>
      <c r="B189" s="23"/>
      <c r="C189" s="24" t="str">
        <f>IF(B189="","",VLOOKUP(B189,[2]Emarg!$A$7:$F$196,2,FALSE))</f>
        <v/>
      </c>
      <c r="D189" s="25" t="str">
        <f>IF(B189="","",VLOOKUP(B189,[2]Emarg!$A$7:$F$196,3,FALSE))</f>
        <v/>
      </c>
      <c r="E189" s="26" t="str">
        <f>IF(B189="","",VLOOKUP(B189,[2]Emarg!$A$7:$G$196,7,FALSE))</f>
        <v/>
      </c>
      <c r="F189" s="26" t="str">
        <f>IF(B189="","",VLOOKUP(B189,[2]Emarg!$A$7:$F$196,6,FALSE))</f>
        <v/>
      </c>
      <c r="G189" s="27" t="str">
        <f>IF(B189="","",VLOOKUP(B189,[2]Emarg!$A$7:$F$196,4,FALSE))</f>
        <v/>
      </c>
      <c r="H189" s="29"/>
    </row>
    <row r="190" spans="1:8">
      <c r="A190" s="22" t="str">
        <f t="shared" si="2"/>
        <v/>
      </c>
      <c r="B190" s="23"/>
      <c r="C190" s="24" t="str">
        <f>IF(B190="","",VLOOKUP(B190,[2]Emarg!$A$7:$F$196,2,FALSE))</f>
        <v/>
      </c>
      <c r="D190" s="25" t="str">
        <f>IF(B190="","",VLOOKUP(B190,[2]Emarg!$A$7:$F$196,3,FALSE))</f>
        <v/>
      </c>
      <c r="E190" s="26" t="str">
        <f>IF(B190="","",VLOOKUP(B190,[2]Emarg!$A$7:$G$196,7,FALSE))</f>
        <v/>
      </c>
      <c r="F190" s="26" t="str">
        <f>IF(B190="","",VLOOKUP(B190,[2]Emarg!$A$7:$F$196,6,FALSE))</f>
        <v/>
      </c>
      <c r="G190" s="27" t="str">
        <f>IF(B190="","",VLOOKUP(B190,[2]Emarg!$A$7:$F$196,4,FALSE))</f>
        <v/>
      </c>
      <c r="H190" s="29"/>
    </row>
    <row r="191" spans="1:8">
      <c r="A191" s="22" t="str">
        <f t="shared" si="2"/>
        <v/>
      </c>
      <c r="B191" s="23"/>
      <c r="C191" s="24" t="str">
        <f>IF(B191="","",VLOOKUP(B191,[2]Emarg!$A$7:$F$196,2,FALSE))</f>
        <v/>
      </c>
      <c r="D191" s="25" t="str">
        <f>IF(B191="","",VLOOKUP(B191,[2]Emarg!$A$7:$F$196,3,FALSE))</f>
        <v/>
      </c>
      <c r="E191" s="26" t="str">
        <f>IF(B191="","",VLOOKUP(B191,[2]Emarg!$A$7:$G$196,7,FALSE))</f>
        <v/>
      </c>
      <c r="F191" s="26" t="str">
        <f>IF(B191="","",VLOOKUP(B191,[2]Emarg!$A$7:$F$196,6,FALSE))</f>
        <v/>
      </c>
      <c r="G191" s="27" t="str">
        <f>IF(B191="","",VLOOKUP(B191,[2]Emarg!$A$7:$F$196,4,FALSE))</f>
        <v/>
      </c>
      <c r="H191" s="29"/>
    </row>
    <row r="192" spans="1:8">
      <c r="A192" s="22" t="str">
        <f t="shared" si="2"/>
        <v/>
      </c>
      <c r="B192" s="23"/>
      <c r="C192" s="24" t="str">
        <f>IF(B192="","",VLOOKUP(B192,[2]Emarg!$A$7:$F$196,2,FALSE))</f>
        <v/>
      </c>
      <c r="D192" s="25" t="str">
        <f>IF(B192="","",VLOOKUP(B192,[2]Emarg!$A$7:$F$196,3,FALSE))</f>
        <v/>
      </c>
      <c r="E192" s="26" t="str">
        <f>IF(B192="","",VLOOKUP(B192,[2]Emarg!$A$7:$G$196,7,FALSE))</f>
        <v/>
      </c>
      <c r="F192" s="26" t="str">
        <f>IF(B192="","",VLOOKUP(B192,[2]Emarg!$A$7:$F$196,6,FALSE))</f>
        <v/>
      </c>
      <c r="G192" s="27" t="str">
        <f>IF(B192="","",VLOOKUP(B192,[2]Emarg!$A$7:$F$196,4,FALSE))</f>
        <v/>
      </c>
      <c r="H192" s="29"/>
    </row>
    <row r="193" spans="1:8">
      <c r="A193" s="22" t="str">
        <f t="shared" si="2"/>
        <v/>
      </c>
      <c r="B193" s="23"/>
      <c r="C193" s="24" t="str">
        <f>IF(B193="","",VLOOKUP(B193,[2]Emarg!$A$7:$F$196,2,FALSE))</f>
        <v/>
      </c>
      <c r="D193" s="25" t="str">
        <f>IF(B193="","",VLOOKUP(B193,[2]Emarg!$A$7:$F$196,3,FALSE))</f>
        <v/>
      </c>
      <c r="E193" s="26" t="str">
        <f>IF(B193="","",VLOOKUP(B193,[2]Emarg!$A$7:$G$196,7,FALSE))</f>
        <v/>
      </c>
      <c r="F193" s="26" t="str">
        <f>IF(B193="","",VLOOKUP(B193,[2]Emarg!$A$7:$F$196,6,FALSE))</f>
        <v/>
      </c>
      <c r="G193" s="27" t="str">
        <f>IF(B193="","",VLOOKUP(B193,[2]Emarg!$A$7:$F$196,4,FALSE))</f>
        <v/>
      </c>
      <c r="H193" s="29"/>
    </row>
    <row r="194" spans="1:8">
      <c r="A194" s="22" t="str">
        <f t="shared" si="2"/>
        <v/>
      </c>
      <c r="B194" s="23"/>
      <c r="C194" s="24" t="str">
        <f>IF(B194="","",VLOOKUP(B194,[2]Emarg!$A$7:$F$196,2,FALSE))</f>
        <v/>
      </c>
      <c r="D194" s="25" t="str">
        <f>IF(B194="","",VLOOKUP(B194,[2]Emarg!$A$7:$F$196,3,FALSE))</f>
        <v/>
      </c>
      <c r="E194" s="26" t="str">
        <f>IF(B194="","",VLOOKUP(B194,[2]Emarg!$A$7:$G$196,7,FALSE))</f>
        <v/>
      </c>
      <c r="F194" s="26" t="str">
        <f>IF(B194="","",VLOOKUP(B194,[2]Emarg!$A$7:$F$196,6,FALSE))</f>
        <v/>
      </c>
      <c r="G194" s="27" t="str">
        <f>IF(B194="","",VLOOKUP(B194,[2]Emarg!$A$7:$F$196,4,FALSE))</f>
        <v/>
      </c>
      <c r="H194" s="29"/>
    </row>
    <row r="195" spans="1:8">
      <c r="A195" s="22" t="str">
        <f t="shared" si="2"/>
        <v/>
      </c>
      <c r="B195" s="23"/>
      <c r="C195" s="24" t="str">
        <f>IF(B195="","",VLOOKUP(B195,[2]Emarg!$A$7:$F$196,2,FALSE))</f>
        <v/>
      </c>
      <c r="D195" s="25" t="str">
        <f>IF(B195="","",VLOOKUP(B195,[2]Emarg!$A$7:$F$196,3,FALSE))</f>
        <v/>
      </c>
      <c r="E195" s="26" t="str">
        <f>IF(B195="","",VLOOKUP(B195,[2]Emarg!$A$7:$G$196,7,FALSE))</f>
        <v/>
      </c>
      <c r="F195" s="26" t="str">
        <f>IF(B195="","",VLOOKUP(B195,[2]Emarg!$A$7:$F$196,6,FALSE))</f>
        <v/>
      </c>
      <c r="G195" s="27" t="str">
        <f>IF(B195="","",VLOOKUP(B195,[2]Emarg!$A$7:$F$196,4,FALSE))</f>
        <v/>
      </c>
      <c r="H195" s="29"/>
    </row>
    <row r="196" spans="1:8">
      <c r="A196" s="22" t="str">
        <f t="shared" si="2"/>
        <v/>
      </c>
      <c r="B196" s="23"/>
      <c r="C196" s="24" t="str">
        <f>IF(B196="","",VLOOKUP(B196,[2]Emarg!$A$7:$F$196,2,FALSE))</f>
        <v/>
      </c>
      <c r="D196" s="25" t="str">
        <f>IF(B196="","",VLOOKUP(B196,[2]Emarg!$A$7:$F$196,3,FALSE))</f>
        <v/>
      </c>
      <c r="E196" s="26" t="str">
        <f>IF(B196="","",VLOOKUP(B196,[2]Emarg!$A$7:$G$196,7,FALSE))</f>
        <v/>
      </c>
      <c r="F196" s="26" t="str">
        <f>IF(B196="","",VLOOKUP(B196,[2]Emarg!$A$7:$F$196,6,FALSE))</f>
        <v/>
      </c>
      <c r="G196" s="27" t="str">
        <f>IF(B196="","",VLOOKUP(B196,[2]Emarg!$A$7:$F$196,4,FALSE))</f>
        <v/>
      </c>
      <c r="H196" s="29"/>
    </row>
    <row r="197" spans="1:8" ht="15.75" thickBot="1">
      <c r="A197" s="30" t="str">
        <f t="shared" si="2"/>
        <v/>
      </c>
      <c r="B197" s="31"/>
      <c r="C197" s="32" t="str">
        <f>IF(B197="","",VLOOKUP(B197,[2]Emarg!$A$7:$F$196,2,FALSE))</f>
        <v/>
      </c>
      <c r="D197" s="33" t="str">
        <f>IF(B197="","",VLOOKUP(B197,[2]Emarg!$A$7:$F$196,3,FALSE))</f>
        <v/>
      </c>
      <c r="E197" s="34" t="str">
        <f>IF(B197="","",VLOOKUP(B197,[2]Emarg!$A$7:$G$196,7,FALSE))</f>
        <v/>
      </c>
      <c r="F197" s="34" t="str">
        <f>IF(B197="","",VLOOKUP(B197,[2]Emarg!$A$7:$F$196,6,FALSE))</f>
        <v/>
      </c>
      <c r="G197" s="35" t="str">
        <f>IF(B197="","",VLOOKUP(B197,[2]Emarg!$A$7:$F$196,4,FALSE))</f>
        <v/>
      </c>
      <c r="H197" s="36"/>
    </row>
    <row r="198" spans="1:8" ht="15.75" thickTop="1"/>
  </sheetData>
  <mergeCells count="5">
    <mergeCell ref="A1:C1"/>
    <mergeCell ref="D1:H1"/>
    <mergeCell ref="A2:H4"/>
    <mergeCell ref="E5:F5"/>
    <mergeCell ref="C6:H6"/>
  </mergeCells>
  <conditionalFormatting sqref="C8:H197">
    <cfRule type="expression" dxfId="13" priority="6" stopIfTrue="1">
      <formula>$E8="F"</formula>
    </cfRule>
    <cfRule type="expression" dxfId="12" priority="7" stopIfTrue="1">
      <formula>SUMPRODUCT(($B$8:$B196=$B8)*($B8&lt;&gt;""))&gt;1</formula>
    </cfRule>
  </conditionalFormatting>
  <conditionalFormatting sqref="G5:H5 G7:H54">
    <cfRule type="expression" dxfId="9" priority="5" stopIfTrue="1">
      <formula>COUNTIF($B$5:$B$54,G5)&gt;0</formula>
    </cfRule>
  </conditionalFormatting>
  <conditionalFormatting sqref="B8:B199">
    <cfRule type="duplicateValues" dxfId="7" priority="3" stopIfTrue="1"/>
    <cfRule type="expression" dxfId="6" priority="4" stopIfTrue="1">
      <formula>$E8="F"</formula>
    </cfRule>
  </conditionalFormatting>
  <conditionalFormatting sqref="B8:B54">
    <cfRule type="duplicateValues" dxfId="3" priority="1" stopIfTrue="1"/>
    <cfRule type="expression" dxfId="2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3ème cat Junior</vt:lpstr>
      <vt:lpstr>Pass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Hervé</cp:lastModifiedBy>
  <dcterms:created xsi:type="dcterms:W3CDTF">2013-06-09T16:41:12Z</dcterms:created>
  <dcterms:modified xsi:type="dcterms:W3CDTF">2013-06-09T16:43:58Z</dcterms:modified>
</cp:coreProperties>
</file>