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Feuil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43" i="1"/>
  <c r="F43"/>
  <c r="E43"/>
  <c r="D43"/>
  <c r="C43"/>
  <c r="A43"/>
  <c r="G42"/>
  <c r="F42"/>
  <c r="E42"/>
  <c r="D42"/>
  <c r="C42"/>
  <c r="A42"/>
  <c r="G41"/>
  <c r="F41"/>
  <c r="E41"/>
  <c r="D41"/>
  <c r="C41"/>
  <c r="A41"/>
  <c r="G40"/>
  <c r="F40"/>
  <c r="E40"/>
  <c r="D40"/>
  <c r="C40"/>
  <c r="A40"/>
  <c r="G39"/>
  <c r="F39"/>
  <c r="E39"/>
  <c r="D39"/>
  <c r="C39"/>
  <c r="A39"/>
  <c r="G38"/>
  <c r="F38"/>
  <c r="E38"/>
  <c r="D38"/>
  <c r="C38"/>
  <c r="A38"/>
  <c r="G37"/>
  <c r="F37"/>
  <c r="E37"/>
  <c r="D37"/>
  <c r="C37"/>
  <c r="A37"/>
  <c r="G36"/>
  <c r="F36"/>
  <c r="E36"/>
  <c r="D36"/>
  <c r="C36"/>
  <c r="A36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<sst xmlns="http://schemas.openxmlformats.org/spreadsheetml/2006/main" count="160" uniqueCount="98">
  <si>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</si>
  <si>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</si>
  <si>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</si>
  <si>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</si>
  <si>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</si>
  <si>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</si>
  <si>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</si>
  <si>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</si>
  <si>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</si>
  <si>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</si>
  <si>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2s</t>
  </si>
  <si>
    <t>6s</t>
  </si>
  <si>
    <t>1T</t>
  </si>
  <si>
    <t>VINCENT Joris</t>
  </si>
  <si>
    <t>BOURG AIN CYCLISME</t>
  </si>
  <si>
    <t>M</t>
  </si>
  <si>
    <t>Junior</t>
  </si>
  <si>
    <t>2401005322</t>
  </si>
  <si>
    <t>DIETLIN Hugo</t>
  </si>
  <si>
    <t>U.C. CULOZ/BELLEY</t>
  </si>
  <si>
    <t>3ème Caté</t>
  </si>
  <si>
    <t>2401029022</t>
  </si>
  <si>
    <t>GOUILLON Jeremy</t>
  </si>
  <si>
    <t>VELO GRIFFON MEYZIEU</t>
  </si>
  <si>
    <t>2469046036</t>
  </si>
  <si>
    <t>CHAGNY Clément</t>
  </si>
  <si>
    <t>2401005323</t>
  </si>
  <si>
    <t>BEREZIAT Benjamin</t>
  </si>
  <si>
    <t>V.C. CORBAS</t>
  </si>
  <si>
    <t>2469006106</t>
  </si>
  <si>
    <t>DIDIER Julien</t>
  </si>
  <si>
    <t>V.S. ROMANAIS PEAGEOIS</t>
  </si>
  <si>
    <t>2426223231</t>
  </si>
  <si>
    <t>JALLAS SANTIER Arthur</t>
  </si>
  <si>
    <t>2401005329</t>
  </si>
  <si>
    <t>MOREL Philippe</t>
  </si>
  <si>
    <t>EVIAN VELO</t>
  </si>
  <si>
    <t>2474048095</t>
  </si>
  <si>
    <t>CLERMIDY Marc</t>
  </si>
  <si>
    <t>ST DENIS CYCLISME</t>
  </si>
  <si>
    <t>2401007058</t>
  </si>
  <si>
    <t>ROCHETEAU David</t>
  </si>
  <si>
    <t>ROUE DES GRANDS BOIS ASPTT</t>
  </si>
  <si>
    <t>2442003059</t>
  </si>
  <si>
    <t>MAULINI Arnaud</t>
  </si>
  <si>
    <t>V.C. CLUSES SCIONZIER</t>
  </si>
  <si>
    <t>2474016148</t>
  </si>
  <si>
    <t>MESSAOUD NACER Fodil</t>
  </si>
  <si>
    <t>2469006076</t>
  </si>
  <si>
    <t>JOLY Laurent</t>
  </si>
  <si>
    <t>A.C. LYON VAISE</t>
  </si>
  <si>
    <t>2469003031</t>
  </si>
  <si>
    <t>VERTE Albert</t>
  </si>
  <si>
    <t>CHARVIEU CHAVAGNEUX I.C.</t>
  </si>
  <si>
    <t>2438022019</t>
  </si>
  <si>
    <t>DOUVRE Maximilien</t>
  </si>
  <si>
    <t>EC BOURBONNIEN</t>
  </si>
  <si>
    <t>0571015129</t>
  </si>
  <si>
    <t>BOINON Sylvain</t>
  </si>
  <si>
    <t>CERCLE CYCLISTE CHATILLONNAIS</t>
  </si>
  <si>
    <t>Pass'O D2</t>
  </si>
  <si>
    <t>2401012038</t>
  </si>
  <si>
    <t>MICHEL Alexis</t>
  </si>
  <si>
    <t>V.C. BELLEGARDE</t>
  </si>
  <si>
    <t>2401032091</t>
  </si>
  <si>
    <t>HUDRY David</t>
  </si>
  <si>
    <t>T.C.N.</t>
  </si>
  <si>
    <t>2474006008</t>
  </si>
  <si>
    <t>PEYRON Nicolas</t>
  </si>
  <si>
    <t>C.R. ST CHAMOND</t>
  </si>
  <si>
    <t>2442006117</t>
  </si>
  <si>
    <t>VOISIN Pierre meric</t>
  </si>
  <si>
    <t>ANNECY CYCLISME COMPETITION</t>
  </si>
  <si>
    <t>2474009187</t>
  </si>
  <si>
    <t>ZAMBARDI Gilles</t>
  </si>
  <si>
    <t>Pass'O D1</t>
  </si>
  <si>
    <t>2438022344</t>
  </si>
  <si>
    <t>PERRIN Anthony</t>
  </si>
  <si>
    <t>JURA CYCLISME</t>
  </si>
  <si>
    <t>1139096123</t>
  </si>
  <si>
    <t>FELIX Jean-Luc</t>
  </si>
  <si>
    <t>2401005048048</t>
  </si>
  <si>
    <t>MOILLE Christian</t>
  </si>
  <si>
    <t>2474006005</t>
  </si>
  <si>
    <t>BARTHET Yann</t>
  </si>
  <si>
    <t>ACC CHAMPAGNOLAISE</t>
  </si>
  <si>
    <t>1139007019</t>
  </si>
  <si>
    <t>DOYON Nicolas</t>
  </si>
  <si>
    <t>2426223308</t>
  </si>
  <si>
    <t>CREUZENET Claude</t>
  </si>
  <si>
    <t>V.C. VAULX EN VELIN</t>
  </si>
  <si>
    <t>2469059403</t>
  </si>
  <si>
    <t>BEGUIN Vincent</t>
  </si>
  <si>
    <t>2474016241</t>
  </si>
  <si>
    <t>Inscrits : 52</t>
  </si>
  <si>
    <t>Partants :  41</t>
  </si>
  <si>
    <t>3ème Caté, Junior, Pass'O D1, Pass'O D2</t>
  </si>
  <si>
    <t>Prix de Saint Denis Lès Bourg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</si>
</sst>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8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1981200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28950" y="381000"/>
          <a:ext cx="198120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nt%20Denis%202014%203&#232;me%20cat&#233;gor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Grilles_de_prix"/>
      <sheetName val="Données"/>
      <sheetName val="References_Transpondeurs"/>
      <sheetName val="Feuil1"/>
    </sheetNames>
    <sheetDataSet>
      <sheetData sheetId="0"/>
      <sheetData sheetId="1"/>
      <sheetData sheetId="2">
        <row r="7">
          <cell r="A7">
            <v>1</v>
          </cell>
          <cell r="B7" t="str">
            <v>CLERMIDY Marc</v>
          </cell>
          <cell r="C7" t="str">
            <v>ST DENIS CYCLISME</v>
          </cell>
          <cell r="D7" t="str">
            <v>2401007058</v>
          </cell>
          <cell r="E7" t="str">
            <v>FRA19870830</v>
          </cell>
          <cell r="F7" t="str">
            <v>3ème Caté</v>
          </cell>
          <cell r="G7" t="str">
            <v>M</v>
          </cell>
        </row>
        <row r="8">
          <cell r="A8">
            <v>2</v>
          </cell>
          <cell r="B8" t="str">
            <v>RICHARD Cedric</v>
          </cell>
          <cell r="C8" t="str">
            <v>ST DENIS CYCLISME</v>
          </cell>
          <cell r="D8" t="str">
            <v>2401007015</v>
          </cell>
          <cell r="E8" t="str">
            <v>FRA19880506</v>
          </cell>
          <cell r="F8" t="str">
            <v>3ème Caté</v>
          </cell>
          <cell r="G8" t="str">
            <v>M</v>
          </cell>
        </row>
        <row r="9">
          <cell r="A9">
            <v>3</v>
          </cell>
          <cell r="B9" t="str">
            <v>ROCHAT Frederic</v>
          </cell>
          <cell r="C9" t="str">
            <v>ST DENIS CYCLISME</v>
          </cell>
          <cell r="D9" t="str">
            <v>2401007074</v>
          </cell>
          <cell r="E9" t="str">
            <v>FRA19710730</v>
          </cell>
          <cell r="F9" t="str">
            <v>3ème Caté</v>
          </cell>
          <cell r="G9" t="str">
            <v>M</v>
          </cell>
        </row>
        <row r="10">
          <cell r="A10">
            <v>4</v>
          </cell>
          <cell r="B10" t="str">
            <v>HUDRY David</v>
          </cell>
          <cell r="C10" t="str">
            <v>T.C.N.</v>
          </cell>
          <cell r="D10" t="str">
            <v>2474006008</v>
          </cell>
          <cell r="E10" t="str">
            <v>FRA19730923</v>
          </cell>
          <cell r="F10" t="str">
            <v>3ème Caté</v>
          </cell>
          <cell r="G10" t="str">
            <v>M</v>
          </cell>
        </row>
        <row r="11">
          <cell r="A11">
            <v>5</v>
          </cell>
          <cell r="B11" t="str">
            <v>DIETLIN Hugo</v>
          </cell>
          <cell r="C11" t="str">
            <v>U.C. CULOZ/BELLEY</v>
          </cell>
          <cell r="D11" t="str">
            <v>2401029022</v>
          </cell>
          <cell r="E11" t="str">
            <v>FRA19920503</v>
          </cell>
          <cell r="F11" t="str">
            <v>3ème Caté</v>
          </cell>
          <cell r="G11" t="str">
            <v>M</v>
          </cell>
        </row>
        <row r="12">
          <cell r="A12">
            <v>6</v>
          </cell>
          <cell r="B12" t="str">
            <v>CLAEYS Bryan</v>
          </cell>
          <cell r="C12" t="str">
            <v>V.C. ANNEMASSE</v>
          </cell>
          <cell r="D12" t="str">
            <v>2474025279</v>
          </cell>
          <cell r="E12" t="str">
            <v>FRA19941114</v>
          </cell>
          <cell r="F12" t="str">
            <v>3ème Caté</v>
          </cell>
          <cell r="G12" t="str">
            <v>M</v>
          </cell>
        </row>
        <row r="13">
          <cell r="A13">
            <v>7</v>
          </cell>
          <cell r="B13" t="str">
            <v>LEGOUIS Matthieu</v>
          </cell>
          <cell r="C13" t="str">
            <v>V.C. ANNEMASSE</v>
          </cell>
          <cell r="D13" t="str">
            <v>2474025111</v>
          </cell>
          <cell r="E13" t="str">
            <v>FRA19890418</v>
          </cell>
          <cell r="F13" t="str">
            <v>3ème Caté</v>
          </cell>
          <cell r="G13" t="str">
            <v>M</v>
          </cell>
        </row>
        <row r="14">
          <cell r="A14">
            <v>8</v>
          </cell>
          <cell r="B14" t="str">
            <v>MICHEL Alexis</v>
          </cell>
          <cell r="C14" t="str">
            <v>V.C. BELLEGARDE</v>
          </cell>
          <cell r="D14" t="str">
            <v>2401032091</v>
          </cell>
          <cell r="E14" t="str">
            <v>FRA19900413</v>
          </cell>
          <cell r="F14" t="str">
            <v>3ème Caté</v>
          </cell>
          <cell r="G14" t="str">
            <v>M</v>
          </cell>
        </row>
        <row r="15">
          <cell r="A15">
            <v>9</v>
          </cell>
          <cell r="B15" t="str">
            <v>VIOLAY Clement</v>
          </cell>
          <cell r="C15" t="str">
            <v>V.C. CALADOIS</v>
          </cell>
          <cell r="D15" t="str">
            <v>2469034253</v>
          </cell>
          <cell r="E15" t="str">
            <v>FRA19971014</v>
          </cell>
          <cell r="F15" t="str">
            <v>Junior</v>
          </cell>
          <cell r="G15" t="str">
            <v>M</v>
          </cell>
        </row>
        <row r="16">
          <cell r="A16">
            <v>10</v>
          </cell>
          <cell r="B16" t="str">
            <v>BEGUIN Vincent</v>
          </cell>
          <cell r="C16" t="str">
            <v>V.C. CLUSES SCIONZIER</v>
          </cell>
          <cell r="D16" t="str">
            <v>2474016241</v>
          </cell>
          <cell r="E16" t="str">
            <v>FRA19970608</v>
          </cell>
          <cell r="F16" t="str">
            <v>Junior</v>
          </cell>
          <cell r="G16" t="str">
            <v>M</v>
          </cell>
        </row>
        <row r="17">
          <cell r="A17">
            <v>11</v>
          </cell>
          <cell r="B17" t="str">
            <v>MAULINI Arnaud</v>
          </cell>
          <cell r="C17" t="str">
            <v>V.C. CLUSES SCIONZIER</v>
          </cell>
          <cell r="D17" t="str">
            <v>2474016148</v>
          </cell>
          <cell r="E17" t="str">
            <v>FRA19970522</v>
          </cell>
          <cell r="F17" t="str">
            <v>Junior</v>
          </cell>
          <cell r="G17" t="str">
            <v>M</v>
          </cell>
        </row>
        <row r="18">
          <cell r="A18">
            <v>12</v>
          </cell>
          <cell r="B18" t="str">
            <v>BEREZIAT Benjamin</v>
          </cell>
          <cell r="C18" t="str">
            <v>V.C. CORBAS</v>
          </cell>
          <cell r="D18" t="str">
            <v>2469006106</v>
          </cell>
          <cell r="E18" t="str">
            <v>FRA19910401</v>
          </cell>
          <cell r="F18" t="str">
            <v>3ème Caté</v>
          </cell>
          <cell r="G18" t="str">
            <v>M</v>
          </cell>
        </row>
        <row r="19">
          <cell r="A19">
            <v>13</v>
          </cell>
          <cell r="B19" t="str">
            <v>MESSAOUD NACER Fodil</v>
          </cell>
          <cell r="C19" t="str">
            <v>V.C. CORBAS</v>
          </cell>
          <cell r="D19" t="str">
            <v>2469006076</v>
          </cell>
          <cell r="E19" t="str">
            <v>FRA19810316</v>
          </cell>
          <cell r="F19" t="str">
            <v>3ème Caté</v>
          </cell>
          <cell r="G19" t="str">
            <v>M</v>
          </cell>
        </row>
        <row r="20">
          <cell r="A20">
            <v>14</v>
          </cell>
          <cell r="B20" t="str">
            <v>DIDIER Julien</v>
          </cell>
          <cell r="C20" t="str">
            <v>V.S. ROMANAIS PEAGEOIS</v>
          </cell>
          <cell r="D20" t="str">
            <v>2426223231</v>
          </cell>
          <cell r="E20" t="str">
            <v>FRA19951016</v>
          </cell>
          <cell r="F20" t="str">
            <v>3ème Caté</v>
          </cell>
          <cell r="G20" t="str">
            <v>M</v>
          </cell>
        </row>
        <row r="21">
          <cell r="A21">
            <v>15</v>
          </cell>
          <cell r="B21" t="str">
            <v>DOYON Nicolas</v>
          </cell>
          <cell r="C21" t="str">
            <v>V.S. ROMANAIS PEAGEOIS</v>
          </cell>
          <cell r="D21" t="str">
            <v>2426223308</v>
          </cell>
          <cell r="E21" t="str">
            <v>FRA19940910</v>
          </cell>
          <cell r="F21" t="str">
            <v>3ème Caté</v>
          </cell>
          <cell r="G21" t="str">
            <v>M</v>
          </cell>
        </row>
        <row r="22">
          <cell r="A22">
            <v>16</v>
          </cell>
          <cell r="B22" t="str">
            <v>JACQUAMET Mael</v>
          </cell>
          <cell r="C22" t="str">
            <v>V.S. ROMANAIS PEAGEOIS</v>
          </cell>
          <cell r="D22" t="str">
            <v>2426223010</v>
          </cell>
          <cell r="E22" t="str">
            <v>FRA19891122</v>
          </cell>
          <cell r="F22" t="str">
            <v>3ème Caté</v>
          </cell>
          <cell r="G22" t="str">
            <v>M</v>
          </cell>
        </row>
        <row r="23">
          <cell r="A23">
            <v>17</v>
          </cell>
          <cell r="B23" t="str">
            <v>CHARDON Baptiste</v>
          </cell>
          <cell r="C23" t="str">
            <v>VEL`HAUT-JURA SAINT-CLAUDE</v>
          </cell>
          <cell r="D23" t="str">
            <v>1139011121</v>
          </cell>
          <cell r="E23" t="str">
            <v>FRA19960410</v>
          </cell>
          <cell r="F23" t="str">
            <v>Junior</v>
          </cell>
          <cell r="G23" t="str">
            <v>M</v>
          </cell>
        </row>
        <row r="24">
          <cell r="A24">
            <v>18</v>
          </cell>
          <cell r="B24" t="str">
            <v>DUFFAUT Loïc</v>
          </cell>
          <cell r="C24" t="str">
            <v>VELO CLUB AMBERTOIS</v>
          </cell>
          <cell r="D24" t="str">
            <v>0463027038</v>
          </cell>
          <cell r="E24" t="str">
            <v>FRA19910907</v>
          </cell>
          <cell r="F24" t="str">
            <v>3ème Caté</v>
          </cell>
          <cell r="G24" t="str">
            <v>M</v>
          </cell>
        </row>
        <row r="25">
          <cell r="A25">
            <v>19</v>
          </cell>
          <cell r="B25" t="str">
            <v>BLEYNAT Eric</v>
          </cell>
          <cell r="C25" t="str">
            <v>VELO CLUB DE MARSEILLE</v>
          </cell>
          <cell r="D25" t="str">
            <v>2113139045</v>
          </cell>
          <cell r="E25" t="str">
            <v>FRA19740331</v>
          </cell>
          <cell r="F25" t="str">
            <v>3ème Caté</v>
          </cell>
          <cell r="G25" t="str">
            <v>M</v>
          </cell>
        </row>
        <row r="26">
          <cell r="A26">
            <v>20</v>
          </cell>
          <cell r="B26" t="str">
            <v>CERUTTI Florent</v>
          </cell>
          <cell r="C26" t="str">
            <v>VELO GRIFFON MEYZIEU</v>
          </cell>
          <cell r="D26" t="str">
            <v>2469046040</v>
          </cell>
          <cell r="E26" t="str">
            <v>FRA19960313</v>
          </cell>
          <cell r="F26" t="str">
            <v>Junior</v>
          </cell>
          <cell r="G26" t="str">
            <v>M</v>
          </cell>
        </row>
        <row r="27">
          <cell r="A27">
            <v>21</v>
          </cell>
          <cell r="B27" t="str">
            <v>GOUILLON Jeremy</v>
          </cell>
          <cell r="C27" t="str">
            <v>VELO GRIFFON MEYZIEU</v>
          </cell>
          <cell r="D27" t="str">
            <v>2469046036</v>
          </cell>
          <cell r="E27" t="str">
            <v>FRA19870720</v>
          </cell>
          <cell r="F27" t="str">
            <v>3ème Caté</v>
          </cell>
          <cell r="G27" t="str">
            <v>M</v>
          </cell>
        </row>
        <row r="28">
          <cell r="A28">
            <v>22</v>
          </cell>
          <cell r="B28" t="str">
            <v>JOLY Laurent</v>
          </cell>
          <cell r="C28" t="str">
            <v>A.C. LYON VAISE</v>
          </cell>
          <cell r="D28" t="str">
            <v>2469003031</v>
          </cell>
          <cell r="E28" t="str">
            <v>FRA19720131</v>
          </cell>
          <cell r="F28" t="str">
            <v>3ème Caté</v>
          </cell>
          <cell r="G28" t="str">
            <v>M</v>
          </cell>
        </row>
        <row r="29">
          <cell r="A29">
            <v>23</v>
          </cell>
          <cell r="B29" t="str">
            <v>THOMAS Paul</v>
          </cell>
          <cell r="C29" t="str">
            <v>A.C. LYON VAISE</v>
          </cell>
          <cell r="D29" t="str">
            <v>2469003033</v>
          </cell>
          <cell r="E29" t="str">
            <v>FRA19941016</v>
          </cell>
          <cell r="F29" t="str">
            <v>3ème Caté</v>
          </cell>
          <cell r="G29" t="str">
            <v>M</v>
          </cell>
        </row>
        <row r="30">
          <cell r="A30">
            <v>24</v>
          </cell>
          <cell r="B30" t="str">
            <v>BARTHET Yann</v>
          </cell>
          <cell r="C30" t="str">
            <v>ACC CHAMPAGNOLAISE</v>
          </cell>
          <cell r="D30" t="str">
            <v>1139007019</v>
          </cell>
          <cell r="E30" t="str">
            <v>FRA19920801</v>
          </cell>
          <cell r="F30" t="str">
            <v>3ème Caté</v>
          </cell>
          <cell r="G30" t="str">
            <v>M</v>
          </cell>
        </row>
        <row r="31">
          <cell r="A31">
            <v>25</v>
          </cell>
          <cell r="B31" t="str">
            <v>VOISIN Pierre meric</v>
          </cell>
          <cell r="C31" t="str">
            <v>ANNECY CYCLISME COMPETITION</v>
          </cell>
          <cell r="D31" t="str">
            <v>2474009187</v>
          </cell>
          <cell r="E31" t="str">
            <v>FRA19940508</v>
          </cell>
          <cell r="F31" t="str">
            <v>3ème Caté</v>
          </cell>
          <cell r="G31" t="str">
            <v>M</v>
          </cell>
        </row>
        <row r="32">
          <cell r="A32">
            <v>26</v>
          </cell>
          <cell r="B32" t="str">
            <v>BOURGIER Jeremy</v>
          </cell>
          <cell r="C32" t="str">
            <v>C.R. ST CHAMOND</v>
          </cell>
          <cell r="D32" t="str">
            <v>2442006037</v>
          </cell>
          <cell r="E32" t="str">
            <v>FRA19970205</v>
          </cell>
          <cell r="F32" t="str">
            <v>Junior</v>
          </cell>
          <cell r="G32" t="str">
            <v>M</v>
          </cell>
        </row>
        <row r="33">
          <cell r="A33">
            <v>27</v>
          </cell>
          <cell r="B33" t="str">
            <v>PEYRON Nicolas</v>
          </cell>
          <cell r="C33" t="str">
            <v>C.R. ST CHAMOND</v>
          </cell>
          <cell r="D33" t="str">
            <v>2442006117</v>
          </cell>
          <cell r="E33" t="str">
            <v>FRA19940219</v>
          </cell>
          <cell r="F33" t="str">
            <v>Pass'O D2</v>
          </cell>
          <cell r="G33" t="str">
            <v>M</v>
          </cell>
        </row>
        <row r="34">
          <cell r="A34">
            <v>28</v>
          </cell>
          <cell r="B34" t="str">
            <v>BOINON Sylvain</v>
          </cell>
          <cell r="C34" t="str">
            <v>CERCLE CYCLISTE CHATILLONNAIS</v>
          </cell>
          <cell r="D34" t="str">
            <v>2401012038</v>
          </cell>
          <cell r="E34" t="str">
            <v>FRA19760703</v>
          </cell>
          <cell r="F34" t="str">
            <v>Pass'O D2</v>
          </cell>
          <cell r="G34" t="str">
            <v>M</v>
          </cell>
        </row>
        <row r="35">
          <cell r="A35">
            <v>29</v>
          </cell>
          <cell r="B35" t="str">
            <v>LELEU Stepahne</v>
          </cell>
          <cell r="C35" t="str">
            <v>CHAMBERY C. COMPETITION</v>
          </cell>
          <cell r="D35" t="str">
            <v>2473006119</v>
          </cell>
          <cell r="E35" t="str">
            <v>FRA19721219</v>
          </cell>
          <cell r="F35" t="str">
            <v>Pass'O D2</v>
          </cell>
          <cell r="G35" t="str">
            <v>M</v>
          </cell>
        </row>
        <row r="36">
          <cell r="A36">
            <v>30</v>
          </cell>
          <cell r="B36" t="str">
            <v>PETIT Pascal</v>
          </cell>
          <cell r="C36" t="str">
            <v>CHARVIEU CHAVAGNEUX I.C.</v>
          </cell>
          <cell r="D36" t="str">
            <v>2438022239</v>
          </cell>
          <cell r="E36" t="str">
            <v>FRA19660405</v>
          </cell>
          <cell r="F36" t="str">
            <v>Pass'O D2</v>
          </cell>
          <cell r="G36" t="str">
            <v>M</v>
          </cell>
        </row>
        <row r="37">
          <cell r="A37">
            <v>31</v>
          </cell>
          <cell r="B37" t="str">
            <v>VERTE Albert</v>
          </cell>
          <cell r="C37" t="str">
            <v>CHARVIEU CHAVAGNEUX I.C.</v>
          </cell>
          <cell r="D37" t="str">
            <v>2438022019</v>
          </cell>
          <cell r="E37" t="str">
            <v>FRA19901009</v>
          </cell>
          <cell r="F37" t="str">
            <v>3ème Caté</v>
          </cell>
          <cell r="G37" t="str">
            <v>M</v>
          </cell>
        </row>
        <row r="38">
          <cell r="A38">
            <v>32</v>
          </cell>
          <cell r="B38" t="str">
            <v>ZAMBARDI Gilles</v>
          </cell>
          <cell r="C38" t="str">
            <v>CHARVIEU CHAVAGNEUX I.C.</v>
          </cell>
          <cell r="D38" t="str">
            <v>2438022344</v>
          </cell>
          <cell r="E38" t="str">
            <v>FRA19621224</v>
          </cell>
          <cell r="F38" t="str">
            <v>Pass'O D1</v>
          </cell>
          <cell r="G38" t="str">
            <v>M</v>
          </cell>
        </row>
        <row r="39">
          <cell r="A39">
            <v>33</v>
          </cell>
          <cell r="B39" t="str">
            <v>RENAUD Lionel</v>
          </cell>
          <cell r="C39" t="str">
            <v>E.C. ST CLAIROISE</v>
          </cell>
          <cell r="D39" t="str">
            <v>2438042018</v>
          </cell>
          <cell r="E39" t="str">
            <v>FRA19660827</v>
          </cell>
          <cell r="F39" t="str">
            <v>Pass'O D2</v>
          </cell>
          <cell r="G39" t="str">
            <v>M</v>
          </cell>
        </row>
        <row r="40">
          <cell r="A40">
            <v>34</v>
          </cell>
          <cell r="B40" t="str">
            <v>DUPOUHET Alexandre</v>
          </cell>
          <cell r="C40" t="str">
            <v>E.S. SEYNOD</v>
          </cell>
          <cell r="D40" t="str">
            <v>2474063025</v>
          </cell>
          <cell r="E40" t="str">
            <v>FRA19850317</v>
          </cell>
          <cell r="F40" t="str">
            <v>3ème Caté</v>
          </cell>
          <cell r="G40" t="str">
            <v>M</v>
          </cell>
        </row>
        <row r="41">
          <cell r="A41">
            <v>35</v>
          </cell>
          <cell r="B41" t="str">
            <v>GONTARD Benjamin</v>
          </cell>
          <cell r="C41" t="str">
            <v>E.S. ST MARTIN D HERES</v>
          </cell>
          <cell r="D41" t="str">
            <v>2438027039</v>
          </cell>
          <cell r="E41" t="str">
            <v>FRA19970505</v>
          </cell>
          <cell r="F41" t="str">
            <v>Junior</v>
          </cell>
          <cell r="G41" t="str">
            <v>M</v>
          </cell>
        </row>
        <row r="42">
          <cell r="A42">
            <v>36</v>
          </cell>
          <cell r="B42" t="str">
            <v>CANON Grégory</v>
          </cell>
          <cell r="C42" t="str">
            <v>EC BOURBONNIEN</v>
          </cell>
          <cell r="D42" t="str">
            <v>0571015098</v>
          </cell>
          <cell r="E42" t="str">
            <v>FRA19930819</v>
          </cell>
          <cell r="F42" t="str">
            <v>3ème Caté</v>
          </cell>
          <cell r="G42" t="str">
            <v>M</v>
          </cell>
        </row>
        <row r="43">
          <cell r="A43">
            <v>37</v>
          </cell>
          <cell r="B43" t="str">
            <v>DOUVRE Maximilien</v>
          </cell>
          <cell r="C43" t="str">
            <v>EC BOURBONNIEN</v>
          </cell>
          <cell r="D43" t="str">
            <v>0571015129</v>
          </cell>
          <cell r="E43" t="str">
            <v>FRA19890406</v>
          </cell>
          <cell r="F43" t="str">
            <v>3ème Caté</v>
          </cell>
          <cell r="G43" t="str">
            <v>M</v>
          </cell>
        </row>
        <row r="44">
          <cell r="A44">
            <v>38</v>
          </cell>
          <cell r="B44" t="str">
            <v>MOREL Maxime</v>
          </cell>
          <cell r="C44" t="str">
            <v>EVIAN VELO</v>
          </cell>
          <cell r="D44" t="str">
            <v>2474048045</v>
          </cell>
          <cell r="E44" t="str">
            <v>FRA19960125</v>
          </cell>
          <cell r="F44" t="str">
            <v>Junior</v>
          </cell>
          <cell r="G44" t="str">
            <v>M</v>
          </cell>
        </row>
        <row r="45">
          <cell r="A45">
            <v>39</v>
          </cell>
          <cell r="B45" t="str">
            <v>MOREL Philippe</v>
          </cell>
          <cell r="C45" t="str">
            <v>EVIAN VELO</v>
          </cell>
          <cell r="D45" t="str">
            <v>2474048095</v>
          </cell>
          <cell r="E45" t="str">
            <v>FRA19930123</v>
          </cell>
          <cell r="F45" t="str">
            <v>3ème Caté</v>
          </cell>
          <cell r="G45" t="str">
            <v>M</v>
          </cell>
        </row>
        <row r="46">
          <cell r="A46">
            <v>40</v>
          </cell>
          <cell r="B46" t="str">
            <v>PONS François</v>
          </cell>
          <cell r="C46" t="str">
            <v>EVIAN VELO</v>
          </cell>
          <cell r="D46" t="str">
            <v>2474048094</v>
          </cell>
          <cell r="E46" t="str">
            <v>FRA19830828</v>
          </cell>
          <cell r="F46" t="str">
            <v>3ème Caté</v>
          </cell>
          <cell r="G46" t="str">
            <v>M</v>
          </cell>
        </row>
        <row r="47">
          <cell r="A47">
            <v>41</v>
          </cell>
          <cell r="B47" t="str">
            <v>BASIN Stéphane</v>
          </cell>
          <cell r="C47" t="str">
            <v>GUIDON BLETTERANOIS</v>
          </cell>
          <cell r="D47" t="str">
            <v>1139033175</v>
          </cell>
          <cell r="E47" t="str">
            <v>FRA19770303</v>
          </cell>
          <cell r="F47" t="str">
            <v>3ème Caté</v>
          </cell>
          <cell r="G47" t="str">
            <v>M</v>
          </cell>
        </row>
        <row r="48">
          <cell r="A48">
            <v>42</v>
          </cell>
          <cell r="B48" t="str">
            <v>ROCHETEAU David</v>
          </cell>
          <cell r="C48" t="str">
            <v>ROUE DES GRANDS BOIS ASPTT</v>
          </cell>
          <cell r="D48" t="str">
            <v>2442003059</v>
          </cell>
          <cell r="E48" t="str">
            <v>FRA19740817</v>
          </cell>
          <cell r="F48" t="str">
            <v>3ème Caté</v>
          </cell>
          <cell r="G48" t="str">
            <v>M</v>
          </cell>
        </row>
        <row r="49">
          <cell r="A49">
            <v>43</v>
          </cell>
          <cell r="B49" t="str">
            <v>CREUZENET Claude</v>
          </cell>
          <cell r="C49" t="str">
            <v>V.C. VAULX EN VELIN</v>
          </cell>
          <cell r="D49" t="str">
            <v>2469059403</v>
          </cell>
          <cell r="E49" t="str">
            <v>FRA19791106</v>
          </cell>
          <cell r="F49" t="str">
            <v>3ème Caté</v>
          </cell>
          <cell r="G49" t="str">
            <v>M</v>
          </cell>
        </row>
        <row r="50">
          <cell r="A50">
            <v>44</v>
          </cell>
          <cell r="B50" t="str">
            <v>PERRIN Anthony</v>
          </cell>
          <cell r="C50" t="str">
            <v>JURA CYCLISME</v>
          </cell>
          <cell r="D50" t="str">
            <v>1139096123</v>
          </cell>
          <cell r="E50" t="str">
            <v>FRA19880514</v>
          </cell>
          <cell r="F50" t="str">
            <v>3ème Caté</v>
          </cell>
          <cell r="G50" t="str">
            <v>M</v>
          </cell>
        </row>
        <row r="51">
          <cell r="A51">
            <v>45</v>
          </cell>
          <cell r="B51" t="str">
            <v>CHAGNY Clément</v>
          </cell>
          <cell r="C51" t="str">
            <v>BOURG AIN CYCLISME</v>
          </cell>
          <cell r="D51" t="str">
            <v>2401005323</v>
          </cell>
          <cell r="E51" t="str">
            <v>FRA19970812</v>
          </cell>
          <cell r="F51" t="str">
            <v>Junior</v>
          </cell>
          <cell r="G51" t="str">
            <v>M</v>
          </cell>
        </row>
        <row r="52">
          <cell r="A52">
            <v>46</v>
          </cell>
          <cell r="B52" t="str">
            <v>MOILLE Christian</v>
          </cell>
          <cell r="C52" t="str">
            <v>T.C.N.</v>
          </cell>
          <cell r="D52" t="str">
            <v>2474006005</v>
          </cell>
          <cell r="E52" t="str">
            <v>FRA19701019</v>
          </cell>
          <cell r="F52" t="str">
            <v>3ème Caté</v>
          </cell>
          <cell r="G52" t="str">
            <v>M</v>
          </cell>
        </row>
        <row r="53">
          <cell r="A53">
            <v>47</v>
          </cell>
          <cell r="B53" t="str">
            <v>MOREL PETITGIRARD Eloi</v>
          </cell>
          <cell r="C53" t="str">
            <v>VCC MORTEAU MONTBENOIT</v>
          </cell>
          <cell r="D53" t="str">
            <v>1125018910</v>
          </cell>
          <cell r="E53" t="str">
            <v>FRA19880502</v>
          </cell>
          <cell r="F53" t="str">
            <v>3ème Caté</v>
          </cell>
          <cell r="G53" t="str">
            <v>M</v>
          </cell>
        </row>
        <row r="54">
          <cell r="A54">
            <v>48</v>
          </cell>
          <cell r="B54" t="str">
            <v>FELIX Jean-Luc</v>
          </cell>
          <cell r="C54" t="str">
            <v>BOURG AIN CYCLISME</v>
          </cell>
          <cell r="D54" t="str">
            <v>2401005048048</v>
          </cell>
          <cell r="E54" t="str">
            <v>FRA19650201</v>
          </cell>
          <cell r="F54" t="str">
            <v>3ème Caté</v>
          </cell>
          <cell r="G54" t="str">
            <v>M</v>
          </cell>
        </row>
        <row r="55">
          <cell r="A55">
            <v>49</v>
          </cell>
          <cell r="B55" t="str">
            <v>VINCENT Joris</v>
          </cell>
          <cell r="C55" t="str">
            <v>BOURG AIN CYCLISME</v>
          </cell>
          <cell r="D55" t="str">
            <v>2401005322</v>
          </cell>
          <cell r="E55" t="str">
            <v>FRA19960717</v>
          </cell>
          <cell r="F55" t="str">
            <v>Junior</v>
          </cell>
          <cell r="G55" t="str">
            <v>M</v>
          </cell>
        </row>
        <row r="56">
          <cell r="A56">
            <v>50</v>
          </cell>
          <cell r="B56" t="str">
            <v>BOUCHET Maxime</v>
          </cell>
          <cell r="C56" t="str">
            <v>U.C. GEX</v>
          </cell>
          <cell r="D56" t="str">
            <v>2401062120</v>
          </cell>
          <cell r="E56">
            <v>0</v>
          </cell>
          <cell r="F56" t="str">
            <v>3ème Caté</v>
          </cell>
          <cell r="G56" t="str">
            <v>M</v>
          </cell>
        </row>
        <row r="57">
          <cell r="A57">
            <v>51</v>
          </cell>
          <cell r="B57" t="str">
            <v>LASSARAT Rémi</v>
          </cell>
          <cell r="C57" t="str">
            <v>E.C. BOURBONNIEN</v>
          </cell>
          <cell r="D57" t="str">
            <v>0571015025</v>
          </cell>
          <cell r="E57" t="str">
            <v>FRA19940331</v>
          </cell>
          <cell r="F57" t="str">
            <v>Pass'O D1</v>
          </cell>
          <cell r="G57" t="str">
            <v>M</v>
          </cell>
        </row>
        <row r="58">
          <cell r="A58">
            <v>52</v>
          </cell>
          <cell r="B58" t="str">
            <v>JALLAS SANTIER Arthur</v>
          </cell>
          <cell r="C58" t="str">
            <v>BOURG AIN CYCLISME</v>
          </cell>
          <cell r="D58" t="str">
            <v>2401005329</v>
          </cell>
          <cell r="E58" t="str">
            <v>FRA19960726</v>
          </cell>
          <cell r="F58" t="str">
            <v>Junior</v>
          </cell>
          <cell r="G58" t="str">
            <v>M</v>
          </cell>
        </row>
        <row r="59">
          <cell r="A59">
            <v>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F9" sqref="F9"/>
    </sheetView>
  </sheetViews>
  <sheetFormatPr baseColWidth="10" defaultRowHeight="15"/>
  <cols>
    <col min="3" max="3" width="22.5703125" bestFit="1" customWidth="1"/>
    <col min="4" max="4" width="30.42578125" bestFit="1" customWidth="1"/>
  </cols>
  <sheetData>
    <row r="1" spans="1:8" ht="21">
      <c r="A1" s="1" t="s">
        <v>97</v>
      </c>
      <c r="B1" s="1"/>
      <c r="C1" s="1"/>
      <c r="D1" s="2">
        <v>41840</v>
      </c>
      <c r="E1" s="2"/>
      <c r="F1" s="2"/>
      <c r="G1" s="2"/>
      <c r="H1" s="2"/>
    </row>
    <row r="2" spans="1:8" ht="15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5" customHeight="1">
      <c r="A4" s="3"/>
      <c r="B4" s="3"/>
      <c r="C4" s="3"/>
      <c r="D4" s="3"/>
      <c r="E4" s="3"/>
      <c r="F4" s="3"/>
      <c r="G4" s="3"/>
      <c r="H4" s="3"/>
    </row>
    <row r="5" spans="1:8" ht="32.25" thickBot="1">
      <c r="A5" s="4"/>
      <c r="B5" s="4"/>
      <c r="C5" s="5" t="s">
        <v>94</v>
      </c>
      <c r="D5" s="5" t="s">
        <v>95</v>
      </c>
      <c r="E5" s="6" t="s">
        <v>1</v>
      </c>
      <c r="F5" s="6"/>
      <c r="G5" s="7">
        <v>38.381937911571029</v>
      </c>
      <c r="H5" s="4"/>
    </row>
    <row r="6" spans="1:8" ht="21" thickTop="1" thickBot="1">
      <c r="A6" s="8" t="s">
        <v>2</v>
      </c>
      <c r="B6" s="9"/>
      <c r="C6" s="10" t="s">
        <v>96</v>
      </c>
      <c r="D6" s="11"/>
      <c r="E6" s="11"/>
      <c r="F6" s="11"/>
      <c r="G6" s="11"/>
      <c r="H6" s="11"/>
    </row>
    <row r="7" spans="1:8" ht="27" thickTop="1" thickBot="1">
      <c r="A7" s="12" t="s">
        <v>3</v>
      </c>
      <c r="B7" s="13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</row>
    <row r="8" spans="1:8" ht="15.75" thickTop="1">
      <c r="A8" s="15">
        <v>1</v>
      </c>
      <c r="B8" s="16">
        <v>49</v>
      </c>
      <c r="C8" s="17" t="s">
        <v>13</v>
      </c>
      <c r="D8" s="18" t="s">
        <v>14</v>
      </c>
      <c r="E8" s="19" t="s">
        <v>15</v>
      </c>
      <c r="F8" s="19" t="s">
        <v>16</v>
      </c>
      <c r="G8" s="20" t="s">
        <v>17</v>
      </c>
      <c r="H8" s="21">
        <v>0.11072916666666667</v>
      </c>
    </row>
    <row r="9" spans="1:8">
      <c r="A9" s="22">
        <v>2</v>
      </c>
      <c r="B9" s="23">
        <v>5</v>
      </c>
      <c r="C9" s="24" t="s">
        <v>18</v>
      </c>
      <c r="D9" s="25" t="s">
        <v>19</v>
      </c>
      <c r="E9" s="26" t="s">
        <v>15</v>
      </c>
      <c r="F9" s="26" t="s">
        <v>20</v>
      </c>
      <c r="G9" s="27" t="s">
        <v>21</v>
      </c>
      <c r="H9" s="28"/>
    </row>
    <row r="10" spans="1:8">
      <c r="A10" s="22">
        <v>3</v>
      </c>
      <c r="B10" s="23">
        <v>21</v>
      </c>
      <c r="C10" s="24" t="s">
        <v>22</v>
      </c>
      <c r="D10" s="25" t="s">
        <v>23</v>
      </c>
      <c r="E10" s="26" t="s">
        <v>15</v>
      </c>
      <c r="F10" s="26" t="s">
        <v>20</v>
      </c>
      <c r="G10" s="27" t="s">
        <v>24</v>
      </c>
      <c r="H10" s="28" t="s">
        <v>10</v>
      </c>
    </row>
    <row r="11" spans="1:8">
      <c r="A11" s="22">
        <v>4</v>
      </c>
      <c r="B11" s="23">
        <v>45</v>
      </c>
      <c r="C11" s="24" t="s">
        <v>25</v>
      </c>
      <c r="D11" s="25" t="s">
        <v>14</v>
      </c>
      <c r="E11" s="26" t="s">
        <v>15</v>
      </c>
      <c r="F11" s="26" t="s">
        <v>16</v>
      </c>
      <c r="G11" s="27" t="s">
        <v>26</v>
      </c>
      <c r="H11" s="28" t="s">
        <v>11</v>
      </c>
    </row>
    <row r="12" spans="1:8">
      <c r="A12" s="22">
        <v>5</v>
      </c>
      <c r="B12" s="23">
        <v>12</v>
      </c>
      <c r="C12" s="24" t="s">
        <v>27</v>
      </c>
      <c r="D12" s="25" t="s">
        <v>28</v>
      </c>
      <c r="E12" s="26" t="s">
        <v>15</v>
      </c>
      <c r="F12" s="26" t="s">
        <v>20</v>
      </c>
      <c r="G12" s="27" t="s">
        <v>29</v>
      </c>
      <c r="H12" s="29"/>
    </row>
    <row r="13" spans="1:8">
      <c r="A13" s="22">
        <v>6</v>
      </c>
      <c r="B13" s="23">
        <v>14</v>
      </c>
      <c r="C13" s="24" t="s">
        <v>30</v>
      </c>
      <c r="D13" s="25" t="s">
        <v>31</v>
      </c>
      <c r="E13" s="26" t="s">
        <v>15</v>
      </c>
      <c r="F13" s="26" t="s">
        <v>20</v>
      </c>
      <c r="G13" s="27" t="s">
        <v>32</v>
      </c>
      <c r="H13" s="29"/>
    </row>
    <row r="14" spans="1:8">
      <c r="A14" s="22">
        <v>7</v>
      </c>
      <c r="B14" s="23">
        <v>52</v>
      </c>
      <c r="C14" s="24" t="s">
        <v>33</v>
      </c>
      <c r="D14" s="25" t="s">
        <v>14</v>
      </c>
      <c r="E14" s="26" t="s">
        <v>15</v>
      </c>
      <c r="F14" s="26" t="s">
        <v>16</v>
      </c>
      <c r="G14" s="27" t="s">
        <v>34</v>
      </c>
      <c r="H14" s="29"/>
    </row>
    <row r="15" spans="1:8">
      <c r="A15" s="22">
        <v>8</v>
      </c>
      <c r="B15" s="23">
        <v>39</v>
      </c>
      <c r="C15" s="24" t="s">
        <v>35</v>
      </c>
      <c r="D15" s="25" t="s">
        <v>36</v>
      </c>
      <c r="E15" s="26" t="s">
        <v>15</v>
      </c>
      <c r="F15" s="26" t="s">
        <v>20</v>
      </c>
      <c r="G15" s="27" t="s">
        <v>37</v>
      </c>
      <c r="H15" s="29"/>
    </row>
    <row r="16" spans="1:8">
      <c r="A16" s="22">
        <v>9</v>
      </c>
      <c r="B16" s="23">
        <v>1</v>
      </c>
      <c r="C16" s="24" t="s">
        <v>38</v>
      </c>
      <c r="D16" s="25" t="s">
        <v>39</v>
      </c>
      <c r="E16" s="26" t="s">
        <v>15</v>
      </c>
      <c r="F16" s="26" t="s">
        <v>20</v>
      </c>
      <c r="G16" s="27" t="s">
        <v>40</v>
      </c>
      <c r="H16" s="29"/>
    </row>
    <row r="17" spans="1:8">
      <c r="A17" s="22">
        <v>10</v>
      </c>
      <c r="B17" s="23">
        <v>42</v>
      </c>
      <c r="C17" s="24" t="s">
        <v>41</v>
      </c>
      <c r="D17" s="25" t="s">
        <v>42</v>
      </c>
      <c r="E17" s="26" t="s">
        <v>15</v>
      </c>
      <c r="F17" s="26" t="s">
        <v>20</v>
      </c>
      <c r="G17" s="27" t="s">
        <v>43</v>
      </c>
      <c r="H17" s="29"/>
    </row>
    <row r="18" spans="1:8">
      <c r="A18" s="22">
        <v>11</v>
      </c>
      <c r="B18" s="23">
        <v>11</v>
      </c>
      <c r="C18" s="24" t="s">
        <v>44</v>
      </c>
      <c r="D18" s="25" t="s">
        <v>45</v>
      </c>
      <c r="E18" s="26" t="s">
        <v>15</v>
      </c>
      <c r="F18" s="26" t="s">
        <v>16</v>
      </c>
      <c r="G18" s="27" t="s">
        <v>46</v>
      </c>
      <c r="H18" s="29"/>
    </row>
    <row r="19" spans="1:8">
      <c r="A19" s="22">
        <v>12</v>
      </c>
      <c r="B19" s="23">
        <v>13</v>
      </c>
      <c r="C19" s="24" t="s">
        <v>47</v>
      </c>
      <c r="D19" s="25" t="s">
        <v>28</v>
      </c>
      <c r="E19" s="26" t="s">
        <v>15</v>
      </c>
      <c r="F19" s="26" t="s">
        <v>20</v>
      </c>
      <c r="G19" s="27" t="s">
        <v>48</v>
      </c>
      <c r="H19" s="29"/>
    </row>
    <row r="20" spans="1:8">
      <c r="A20" s="22">
        <v>13</v>
      </c>
      <c r="B20" s="23">
        <v>22</v>
      </c>
      <c r="C20" s="24" t="s">
        <v>49</v>
      </c>
      <c r="D20" s="25" t="s">
        <v>50</v>
      </c>
      <c r="E20" s="26" t="s">
        <v>15</v>
      </c>
      <c r="F20" s="26" t="s">
        <v>20</v>
      </c>
      <c r="G20" s="27" t="s">
        <v>51</v>
      </c>
      <c r="H20" s="29"/>
    </row>
    <row r="21" spans="1:8">
      <c r="A21" s="22">
        <v>14</v>
      </c>
      <c r="B21" s="23">
        <v>31</v>
      </c>
      <c r="C21" s="24" t="s">
        <v>52</v>
      </c>
      <c r="D21" s="25" t="s">
        <v>53</v>
      </c>
      <c r="E21" s="26" t="s">
        <v>15</v>
      </c>
      <c r="F21" s="26" t="s">
        <v>20</v>
      </c>
      <c r="G21" s="27" t="s">
        <v>54</v>
      </c>
      <c r="H21" s="29"/>
    </row>
    <row r="22" spans="1:8">
      <c r="A22" s="22">
        <v>15</v>
      </c>
      <c r="B22" s="23">
        <v>37</v>
      </c>
      <c r="C22" s="24" t="s">
        <v>55</v>
      </c>
      <c r="D22" s="25" t="s">
        <v>56</v>
      </c>
      <c r="E22" s="26" t="s">
        <v>15</v>
      </c>
      <c r="F22" s="26" t="s">
        <v>20</v>
      </c>
      <c r="G22" s="27" t="s">
        <v>57</v>
      </c>
      <c r="H22" s="29"/>
    </row>
    <row r="23" spans="1:8">
      <c r="A23" s="22">
        <v>16</v>
      </c>
      <c r="B23" s="23">
        <v>28</v>
      </c>
      <c r="C23" s="24" t="s">
        <v>58</v>
      </c>
      <c r="D23" s="25" t="s">
        <v>59</v>
      </c>
      <c r="E23" s="26" t="s">
        <v>15</v>
      </c>
      <c r="F23" s="26" t="s">
        <v>60</v>
      </c>
      <c r="G23" s="27" t="s">
        <v>61</v>
      </c>
      <c r="H23" s="29"/>
    </row>
    <row r="24" spans="1:8">
      <c r="A24" s="22">
        <v>17</v>
      </c>
      <c r="B24" s="23">
        <v>8</v>
      </c>
      <c r="C24" s="24" t="s">
        <v>62</v>
      </c>
      <c r="D24" s="25" t="s">
        <v>63</v>
      </c>
      <c r="E24" s="26" t="s">
        <v>15</v>
      </c>
      <c r="F24" s="26" t="s">
        <v>20</v>
      </c>
      <c r="G24" s="27" t="s">
        <v>64</v>
      </c>
      <c r="H24" s="29"/>
    </row>
    <row r="25" spans="1:8">
      <c r="A25" s="22">
        <v>18</v>
      </c>
      <c r="B25" s="23">
        <v>4</v>
      </c>
      <c r="C25" s="24" t="s">
        <v>65</v>
      </c>
      <c r="D25" s="25" t="s">
        <v>66</v>
      </c>
      <c r="E25" s="26" t="s">
        <v>15</v>
      </c>
      <c r="F25" s="26" t="s">
        <v>20</v>
      </c>
      <c r="G25" s="27" t="s">
        <v>67</v>
      </c>
      <c r="H25" s="29"/>
    </row>
    <row r="26" spans="1:8">
      <c r="A26" s="22">
        <v>19</v>
      </c>
      <c r="B26" s="23">
        <v>27</v>
      </c>
      <c r="C26" s="24" t="s">
        <v>68</v>
      </c>
      <c r="D26" s="25" t="s">
        <v>69</v>
      </c>
      <c r="E26" s="26" t="s">
        <v>15</v>
      </c>
      <c r="F26" s="26" t="s">
        <v>60</v>
      </c>
      <c r="G26" s="27" t="s">
        <v>70</v>
      </c>
      <c r="H26" s="29"/>
    </row>
    <row r="27" spans="1:8">
      <c r="A27" s="22">
        <v>20</v>
      </c>
      <c r="B27" s="23">
        <v>25</v>
      </c>
      <c r="C27" s="24" t="s">
        <v>71</v>
      </c>
      <c r="D27" s="25" t="s">
        <v>72</v>
      </c>
      <c r="E27" s="26" t="s">
        <v>15</v>
      </c>
      <c r="F27" s="26" t="s">
        <v>20</v>
      </c>
      <c r="G27" s="27" t="s">
        <v>73</v>
      </c>
      <c r="H27" s="29"/>
    </row>
    <row r="28" spans="1:8">
      <c r="A28" s="22">
        <v>21</v>
      </c>
      <c r="B28" s="23">
        <v>32</v>
      </c>
      <c r="C28" s="24" t="s">
        <v>74</v>
      </c>
      <c r="D28" s="25" t="s">
        <v>53</v>
      </c>
      <c r="E28" s="26" t="s">
        <v>15</v>
      </c>
      <c r="F28" s="26" t="s">
        <v>75</v>
      </c>
      <c r="G28" s="27" t="s">
        <v>76</v>
      </c>
      <c r="H28" s="29"/>
    </row>
    <row r="29" spans="1:8">
      <c r="A29" s="22">
        <v>22</v>
      </c>
      <c r="B29" s="23">
        <v>44</v>
      </c>
      <c r="C29" s="24" t="s">
        <v>77</v>
      </c>
      <c r="D29" s="25" t="s">
        <v>78</v>
      </c>
      <c r="E29" s="26" t="s">
        <v>15</v>
      </c>
      <c r="F29" s="26" t="s">
        <v>20</v>
      </c>
      <c r="G29" s="27" t="s">
        <v>79</v>
      </c>
      <c r="H29" s="29"/>
    </row>
    <row r="30" spans="1:8">
      <c r="A30" s="22">
        <v>23</v>
      </c>
      <c r="B30" s="23">
        <v>48</v>
      </c>
      <c r="C30" s="24" t="s">
        <v>80</v>
      </c>
      <c r="D30" s="25" t="s">
        <v>14</v>
      </c>
      <c r="E30" s="26" t="s">
        <v>15</v>
      </c>
      <c r="F30" s="26" t="s">
        <v>20</v>
      </c>
      <c r="G30" s="27" t="s">
        <v>81</v>
      </c>
      <c r="H30" s="29"/>
    </row>
    <row r="31" spans="1:8">
      <c r="A31" s="22">
        <v>24</v>
      </c>
      <c r="B31" s="23">
        <v>46</v>
      </c>
      <c r="C31" s="24" t="s">
        <v>82</v>
      </c>
      <c r="D31" s="25" t="s">
        <v>66</v>
      </c>
      <c r="E31" s="26" t="s">
        <v>15</v>
      </c>
      <c r="F31" s="26" t="s">
        <v>20</v>
      </c>
      <c r="G31" s="27" t="s">
        <v>83</v>
      </c>
      <c r="H31" s="29"/>
    </row>
    <row r="32" spans="1:8">
      <c r="A32" s="22">
        <v>25</v>
      </c>
      <c r="B32" s="23">
        <v>24</v>
      </c>
      <c r="C32" s="24" t="s">
        <v>84</v>
      </c>
      <c r="D32" s="25" t="s">
        <v>85</v>
      </c>
      <c r="E32" s="26" t="s">
        <v>15</v>
      </c>
      <c r="F32" s="26" t="s">
        <v>20</v>
      </c>
      <c r="G32" s="27" t="s">
        <v>86</v>
      </c>
      <c r="H32" s="28" t="s">
        <v>12</v>
      </c>
    </row>
    <row r="33" spans="1:8">
      <c r="A33" s="22">
        <v>26</v>
      </c>
      <c r="B33" s="23">
        <v>15</v>
      </c>
      <c r="C33" s="24" t="s">
        <v>87</v>
      </c>
      <c r="D33" s="25" t="s">
        <v>31</v>
      </c>
      <c r="E33" s="26" t="s">
        <v>15</v>
      </c>
      <c r="F33" s="26" t="s">
        <v>20</v>
      </c>
      <c r="G33" s="27" t="s">
        <v>88</v>
      </c>
      <c r="H33" s="28" t="s">
        <v>12</v>
      </c>
    </row>
    <row r="34" spans="1:8">
      <c r="A34" s="22">
        <v>27</v>
      </c>
      <c r="B34" s="23">
        <v>43</v>
      </c>
      <c r="C34" s="24" t="s">
        <v>89</v>
      </c>
      <c r="D34" s="25" t="s">
        <v>90</v>
      </c>
      <c r="E34" s="26" t="s">
        <v>15</v>
      </c>
      <c r="F34" s="26" t="s">
        <v>20</v>
      </c>
      <c r="G34" s="27" t="s">
        <v>91</v>
      </c>
      <c r="H34" s="28" t="s">
        <v>12</v>
      </c>
    </row>
    <row r="35" spans="1:8">
      <c r="A35" s="22">
        <v>28</v>
      </c>
      <c r="B35" s="23">
        <v>10</v>
      </c>
      <c r="C35" s="24" t="s">
        <v>92</v>
      </c>
      <c r="D35" s="25" t="s">
        <v>45</v>
      </c>
      <c r="E35" s="26" t="s">
        <v>15</v>
      </c>
      <c r="F35" s="26" t="s">
        <v>16</v>
      </c>
      <c r="G35" s="27" t="s">
        <v>93</v>
      </c>
      <c r="H35" s="28" t="s">
        <v>12</v>
      </c>
    </row>
    <row r="36" spans="1:8">
      <c r="A36" s="22" t="str">
        <f t="shared" ref="A9:A43" si="0">IF(B36="","",A35+1)</f>
        <v/>
      </c>
      <c r="B36" s="23"/>
      <c r="C36" s="24" t="str">
        <f>IF(B36="","",VLOOKUP(B36,[1]Emarg!$A$7:$F$196,2,FALSE))</f>
        <v/>
      </c>
      <c r="D36" s="25" t="str">
        <f>IF(B36="","",VLOOKUP(B36,[1]Emarg!$A$7:$F$196,3,FALSE))</f>
        <v/>
      </c>
      <c r="E36" s="26" t="str">
        <f>IF(B36="","",VLOOKUP(B36,[1]Emarg!$A$7:$G$196,7,FALSE))</f>
        <v/>
      </c>
      <c r="F36" s="26" t="str">
        <f>IF(B36="","",VLOOKUP(B36,[1]Emarg!$A$7:$F$196,6,FALSE))</f>
        <v/>
      </c>
      <c r="G36" s="27" t="str">
        <f>IF(B36="","",VLOOKUP(B36,[1]Emarg!$A$7:$F$196,4,FALSE))</f>
        <v/>
      </c>
      <c r="H36" s="29"/>
    </row>
    <row r="37" spans="1:8">
      <c r="A37" s="22" t="str">
        <f t="shared" si="0"/>
        <v/>
      </c>
      <c r="B37" s="23"/>
      <c r="C37" s="24" t="str">
        <f>IF(B37="","",VLOOKUP(B37,[1]Emarg!$A$7:$F$196,2,FALSE))</f>
        <v/>
      </c>
      <c r="D37" s="25" t="str">
        <f>IF(B37="","",VLOOKUP(B37,[1]Emarg!$A$7:$F$196,3,FALSE))</f>
        <v/>
      </c>
      <c r="E37" s="26" t="str">
        <f>IF(B37="","",VLOOKUP(B37,[1]Emarg!$A$7:$G$196,7,FALSE))</f>
        <v/>
      </c>
      <c r="F37" s="26" t="str">
        <f>IF(B37="","",VLOOKUP(B37,[1]Emarg!$A$7:$F$196,6,FALSE))</f>
        <v/>
      </c>
      <c r="G37" s="27" t="str">
        <f>IF(B37="","",VLOOKUP(B37,[1]Emarg!$A$7:$F$196,4,FALSE))</f>
        <v/>
      </c>
      <c r="H37" s="29"/>
    </row>
    <row r="38" spans="1:8">
      <c r="A38" s="22" t="str">
        <f t="shared" si="0"/>
        <v/>
      </c>
      <c r="B38" s="23"/>
      <c r="C38" s="24" t="str">
        <f>IF(B38="","",VLOOKUP(B38,[1]Emarg!$A$7:$F$196,2,FALSE))</f>
        <v/>
      </c>
      <c r="D38" s="25" t="str">
        <f>IF(B38="","",VLOOKUP(B38,[1]Emarg!$A$7:$F$196,3,FALSE))</f>
        <v/>
      </c>
      <c r="E38" s="26" t="str">
        <f>IF(B38="","",VLOOKUP(B38,[1]Emarg!$A$7:$G$196,7,FALSE))</f>
        <v/>
      </c>
      <c r="F38" s="26" t="str">
        <f>IF(B38="","",VLOOKUP(B38,[1]Emarg!$A$7:$F$196,6,FALSE))</f>
        <v/>
      </c>
      <c r="G38" s="27" t="str">
        <f>IF(B38="","",VLOOKUP(B38,[1]Emarg!$A$7:$F$196,4,FALSE))</f>
        <v/>
      </c>
      <c r="H38" s="29"/>
    </row>
    <row r="39" spans="1:8">
      <c r="A39" s="22" t="str">
        <f t="shared" si="0"/>
        <v/>
      </c>
      <c r="B39" s="23"/>
      <c r="C39" s="24" t="str">
        <f>IF(B39="","",VLOOKUP(B39,[1]Emarg!$A$7:$F$196,2,FALSE))</f>
        <v/>
      </c>
      <c r="D39" s="25" t="str">
        <f>IF(B39="","",VLOOKUP(B39,[1]Emarg!$A$7:$F$196,3,FALSE))</f>
        <v/>
      </c>
      <c r="E39" s="26" t="str">
        <f>IF(B39="","",VLOOKUP(B39,[1]Emarg!$A$7:$G$196,7,FALSE))</f>
        <v/>
      </c>
      <c r="F39" s="26" t="str">
        <f>IF(B39="","",VLOOKUP(B39,[1]Emarg!$A$7:$F$196,6,FALSE))</f>
        <v/>
      </c>
      <c r="G39" s="27" t="str">
        <f>IF(B39="","",VLOOKUP(B39,[1]Emarg!$A$7:$F$196,4,FALSE))</f>
        <v/>
      </c>
      <c r="H39" s="29"/>
    </row>
    <row r="40" spans="1:8">
      <c r="A40" s="22" t="str">
        <f t="shared" si="0"/>
        <v/>
      </c>
      <c r="B40" s="23"/>
      <c r="C40" s="24" t="str">
        <f>IF(B40="","",VLOOKUP(B40,[1]Emarg!$A$7:$F$196,2,FALSE))</f>
        <v/>
      </c>
      <c r="D40" s="25" t="str">
        <f>IF(B40="","",VLOOKUP(B40,[1]Emarg!$A$7:$F$196,3,FALSE))</f>
        <v/>
      </c>
      <c r="E40" s="26" t="str">
        <f>IF(B40="","",VLOOKUP(B40,[1]Emarg!$A$7:$G$196,7,FALSE))</f>
        <v/>
      </c>
      <c r="F40" s="26" t="str">
        <f>IF(B40="","",VLOOKUP(B40,[1]Emarg!$A$7:$F$196,6,FALSE))</f>
        <v/>
      </c>
      <c r="G40" s="27" t="str">
        <f>IF(B40="","",VLOOKUP(B40,[1]Emarg!$A$7:$F$196,4,FALSE))</f>
        <v/>
      </c>
      <c r="H40" s="29"/>
    </row>
    <row r="41" spans="1:8">
      <c r="A41" s="22" t="str">
        <f t="shared" si="0"/>
        <v/>
      </c>
      <c r="B41" s="23"/>
      <c r="C41" s="24" t="str">
        <f>IF(B41="","",VLOOKUP(B41,[1]Emarg!$A$7:$F$196,2,FALSE))</f>
        <v/>
      </c>
      <c r="D41" s="25" t="str">
        <f>IF(B41="","",VLOOKUP(B41,[1]Emarg!$A$7:$F$196,3,FALSE))</f>
        <v/>
      </c>
      <c r="E41" s="26" t="str">
        <f>IF(B41="","",VLOOKUP(B41,[1]Emarg!$A$7:$G$196,7,FALSE))</f>
        <v/>
      </c>
      <c r="F41" s="26" t="str">
        <f>IF(B41="","",VLOOKUP(B41,[1]Emarg!$A$7:$F$196,6,FALSE))</f>
        <v/>
      </c>
      <c r="G41" s="27" t="str">
        <f>IF(B41="","",VLOOKUP(B41,[1]Emarg!$A$7:$F$196,4,FALSE))</f>
        <v/>
      </c>
      <c r="H41" s="29"/>
    </row>
    <row r="42" spans="1:8">
      <c r="A42" s="22" t="str">
        <f t="shared" si="0"/>
        <v/>
      </c>
      <c r="B42" s="23"/>
      <c r="C42" s="24" t="str">
        <f>IF(B42="","",VLOOKUP(B42,[1]Emarg!$A$7:$F$196,2,FALSE))</f>
        <v/>
      </c>
      <c r="D42" s="25" t="str">
        <f>IF(B42="","",VLOOKUP(B42,[1]Emarg!$A$7:$F$196,3,FALSE))</f>
        <v/>
      </c>
      <c r="E42" s="26" t="str">
        <f>IF(B42="","",VLOOKUP(B42,[1]Emarg!$A$7:$G$196,7,FALSE))</f>
        <v/>
      </c>
      <c r="F42" s="26" t="str">
        <f>IF(B42="","",VLOOKUP(B42,[1]Emarg!$A$7:$F$196,6,FALSE))</f>
        <v/>
      </c>
      <c r="G42" s="27" t="str">
        <f>IF(B42="","",VLOOKUP(B42,[1]Emarg!$A$7:$F$196,4,FALSE))</f>
        <v/>
      </c>
      <c r="H42" s="29"/>
    </row>
    <row r="43" spans="1:8">
      <c r="A43" s="22" t="str">
        <f t="shared" si="0"/>
        <v/>
      </c>
      <c r="B43" s="23"/>
      <c r="C43" s="24" t="str">
        <f>IF(B43="","",VLOOKUP(B43,[1]Emarg!$A$7:$F$196,2,FALSE))</f>
        <v/>
      </c>
      <c r="D43" s="25" t="str">
        <f>IF(B43="","",VLOOKUP(B43,[1]Emarg!$A$7:$F$196,3,FALSE))</f>
        <v/>
      </c>
      <c r="E43" s="26" t="str">
        <f>IF(B43="","",VLOOKUP(B43,[1]Emarg!$A$7:$G$196,7,FALSE))</f>
        <v/>
      </c>
      <c r="F43" s="26" t="str">
        <f>IF(B43="","",VLOOKUP(B43,[1]Emarg!$A$7:$F$196,6,FALSE))</f>
        <v/>
      </c>
      <c r="G43" s="27" t="str">
        <f>IF(B43="","",VLOOKUP(B43,[1]Emarg!$A$7:$F$196,4,FALSE))</f>
        <v/>
      </c>
      <c r="H43" s="29"/>
    </row>
  </sheetData>
  <mergeCells count="5">
    <mergeCell ref="A1:C1"/>
    <mergeCell ref="D1:H1"/>
    <mergeCell ref="A2:H4"/>
    <mergeCell ref="E5:F5"/>
    <mergeCell ref="C6:H6"/>
  </mergeCells>
  <conditionalFormatting sqref="C8:H43">
    <cfRule type="expression" dxfId="27" priority="13" stopIfTrue="1">
      <formula>$E8="F"</formula>
    </cfRule>
    <cfRule type="expression" dxfId="26" priority="14" stopIfTrue="1">
      <formula>SUMPRODUCT(($B$8:$B196=$B8)*($B8&lt;&gt;""))&gt;1</formula>
    </cfRule>
  </conditionalFormatting>
  <conditionalFormatting sqref="G7:H43 G5:H5">
    <cfRule type="expression" dxfId="23" priority="12" stopIfTrue="1">
      <formula>COUNTIF($B$5:$B$54,G5)&gt;0</formula>
    </cfRule>
  </conditionalFormatting>
  <conditionalFormatting sqref="B8:B43">
    <cfRule type="duplicateValues" dxfId="21" priority="10" stopIfTrue="1"/>
    <cfRule type="expression" dxfId="20" priority="11" stopIfTrue="1">
      <formula>$E8="F"</formula>
    </cfRule>
  </conditionalFormatting>
  <conditionalFormatting sqref="B8:B43">
    <cfRule type="duplicateValues" dxfId="17" priority="8" stopIfTrue="1"/>
    <cfRule type="expression" dxfId="16" priority="9" stopIfTrue="1">
      <formula>$E8="F"</formula>
    </cfRule>
  </conditionalFormatting>
  <conditionalFormatting sqref="C8:H43">
    <cfRule type="expression" dxfId="13" priority="6" stopIfTrue="1">
      <formula>$E8="F"</formula>
    </cfRule>
    <cfRule type="expression" dxfId="12" priority="7" stopIfTrue="1">
      <formula>SUMPRODUCT(($B$8:$B196=$B8)*($B8&lt;&gt;""))&gt;1</formula>
    </cfRule>
  </conditionalFormatting>
  <conditionalFormatting sqref="G7:H43 G5:H5">
    <cfRule type="expression" dxfId="9" priority="5" stopIfTrue="1">
      <formula>COUNTIF($B$5:$B$54,G5)&gt;0</formula>
    </cfRule>
  </conditionalFormatting>
  <conditionalFormatting sqref="B8:B43">
    <cfRule type="duplicateValues" dxfId="7" priority="3" stopIfTrue="1"/>
    <cfRule type="expression" dxfId="6" priority="4" stopIfTrue="1">
      <formula>$E8="F"</formula>
    </cfRule>
  </conditionalFormatting>
  <conditionalFormatting sqref="B8:B43">
    <cfRule type="duplicateValues" dxfId="3" priority="1" stopIfTrue="1"/>
    <cfRule type="expression" dxfId="2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2014-07-21T19:59:40Z</dcterms:created>
  <dcterms:modified xsi:type="dcterms:W3CDTF">2014-07-21T20:02:47Z</dcterms:modified>
</cp:coreProperties>
</file>